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 activeTab="3"/>
  </bookViews>
  <sheets>
    <sheet name="BD24" sheetId="1" r:id="rId1"/>
    <sheet name="GD25" sheetId="2" r:id="rId2"/>
    <sheet name="BS25" sheetId="3" r:id="rId3"/>
    <sheet name="GS26" sheetId="4" r:id="rId4"/>
    <sheet name="タイムテーブル" sheetId="5" state="hidden" r:id="rId5"/>
  </sheets>
  <definedNames>
    <definedName name="_xlnm.Print_Area" localSheetId="0">'BD24'!$A$1:$V$74</definedName>
    <definedName name="_xlnm.Print_Area" localSheetId="2">'BS25'!$A$1:$V$54</definedName>
    <definedName name="_xlnm.Print_Area" localSheetId="1">'GD25'!$A$1:$V$80</definedName>
    <definedName name="_xlnm.Print_Area" localSheetId="3">'GS26'!$A$1:$V$54</definedName>
  </definedNames>
  <calcPr calcId="152511"/>
</workbook>
</file>

<file path=xl/calcChain.xml><?xml version="1.0" encoding="utf-8"?>
<calcChain xmlns="http://schemas.openxmlformats.org/spreadsheetml/2006/main">
  <c r="U5" i="1"/>
  <c r="F11" i="2"/>
  <c r="D13"/>
  <c r="D11"/>
  <c r="E13"/>
  <c r="E11"/>
  <c r="S49" i="4"/>
  <c r="AG93" i="2"/>
  <c r="AG101"/>
  <c r="AG97"/>
  <c r="AG89"/>
  <c r="AG85"/>
  <c r="AG81"/>
  <c r="AG77"/>
  <c r="AG73"/>
  <c r="AG69"/>
  <c r="AG65"/>
  <c r="AG61"/>
  <c r="AG57"/>
  <c r="AG53"/>
  <c r="AG49"/>
  <c r="AG45"/>
  <c r="AG41"/>
  <c r="AG37"/>
  <c r="AG33"/>
  <c r="AG29"/>
  <c r="AG25"/>
  <c r="AG21"/>
  <c r="AG17"/>
  <c r="AG13"/>
  <c r="AG9"/>
  <c r="AG5"/>
  <c r="AG81" i="1"/>
  <c r="AG77"/>
  <c r="AG73"/>
  <c r="AG69"/>
  <c r="AG65"/>
  <c r="AG61"/>
  <c r="AG57"/>
  <c r="AG53"/>
  <c r="AG49"/>
  <c r="AG45"/>
  <c r="AG41"/>
  <c r="AG37"/>
  <c r="AG33"/>
  <c r="AE33"/>
  <c r="AG29"/>
  <c r="AG25"/>
  <c r="AG21"/>
  <c r="AG17"/>
  <c r="AG13"/>
  <c r="AG9"/>
  <c r="AG5"/>
  <c r="AG97"/>
  <c r="AG93"/>
  <c r="AG89"/>
  <c r="AG85"/>
  <c r="U53" i="4"/>
  <c r="T53"/>
  <c r="S53"/>
  <c r="U49"/>
  <c r="T49"/>
  <c r="U45"/>
  <c r="T45"/>
  <c r="S45"/>
  <c r="U41"/>
  <c r="T41"/>
  <c r="S41"/>
  <c r="U37"/>
  <c r="T37"/>
  <c r="S37"/>
  <c r="U33"/>
  <c r="T33"/>
  <c r="S33"/>
  <c r="U29"/>
  <c r="T29"/>
  <c r="S29"/>
  <c r="U25"/>
  <c r="T25"/>
  <c r="S25"/>
  <c r="U21"/>
  <c r="T21"/>
  <c r="S21"/>
  <c r="U17"/>
  <c r="T17"/>
  <c r="S17"/>
  <c r="U13"/>
  <c r="T13"/>
  <c r="S13"/>
  <c r="U9"/>
  <c r="T9"/>
  <c r="S9"/>
  <c r="F53"/>
  <c r="E53"/>
  <c r="D53"/>
  <c r="F49"/>
  <c r="E49"/>
  <c r="D49"/>
  <c r="F45"/>
  <c r="E45"/>
  <c r="D45"/>
  <c r="F41"/>
  <c r="E41"/>
  <c r="D41"/>
  <c r="F37"/>
  <c r="E37"/>
  <c r="D37"/>
  <c r="F33"/>
  <c r="E33"/>
  <c r="D33"/>
  <c r="F29"/>
  <c r="E29"/>
  <c r="D29"/>
  <c r="F25"/>
  <c r="E25"/>
  <c r="D25"/>
  <c r="F21"/>
  <c r="E21"/>
  <c r="D21"/>
  <c r="F17"/>
  <c r="E17"/>
  <c r="D17"/>
  <c r="F13"/>
  <c r="E13"/>
  <c r="D13"/>
  <c r="F9"/>
  <c r="E9"/>
  <c r="D9"/>
  <c r="F5"/>
  <c r="E5"/>
  <c r="D5"/>
  <c r="U5"/>
  <c r="T5"/>
  <c r="S5"/>
  <c r="T7" i="1"/>
  <c r="S7"/>
  <c r="T5"/>
  <c r="S5"/>
  <c r="T13"/>
  <c r="S13"/>
  <c r="U11"/>
  <c r="T11"/>
  <c r="S11"/>
  <c r="T19"/>
  <c r="S19"/>
  <c r="U17"/>
  <c r="T17"/>
  <c r="S17"/>
  <c r="T25"/>
  <c r="S25"/>
  <c r="U23"/>
  <c r="T23"/>
  <c r="S23"/>
  <c r="T31"/>
  <c r="S31"/>
  <c r="U29"/>
  <c r="T29"/>
  <c r="S29"/>
  <c r="T37"/>
  <c r="S37"/>
  <c r="U35"/>
  <c r="T35"/>
  <c r="S35"/>
  <c r="T43"/>
  <c r="S43"/>
  <c r="U41"/>
  <c r="T41"/>
  <c r="S41"/>
  <c r="T49"/>
  <c r="S49"/>
  <c r="U47"/>
  <c r="T47"/>
  <c r="S47"/>
  <c r="T55"/>
  <c r="S55"/>
  <c r="U53"/>
  <c r="T53"/>
  <c r="S53"/>
  <c r="T61"/>
  <c r="S61"/>
  <c r="U59"/>
  <c r="T59"/>
  <c r="S59"/>
  <c r="T67"/>
  <c r="S67"/>
  <c r="U65"/>
  <c r="T65"/>
  <c r="S65"/>
  <c r="T73"/>
  <c r="S73"/>
  <c r="U71"/>
  <c r="T71"/>
  <c r="S71"/>
  <c r="E73"/>
  <c r="D73"/>
  <c r="F71"/>
  <c r="E71"/>
  <c r="D71"/>
  <c r="E67"/>
  <c r="D67"/>
  <c r="F65"/>
  <c r="E65"/>
  <c r="D65"/>
  <c r="E61"/>
  <c r="D61"/>
  <c r="F59"/>
  <c r="E59"/>
  <c r="D59"/>
  <c r="E55"/>
  <c r="D55"/>
  <c r="F53"/>
  <c r="E53"/>
  <c r="D53"/>
  <c r="E49"/>
  <c r="D49"/>
  <c r="F47"/>
  <c r="E47"/>
  <c r="D47"/>
  <c r="E43"/>
  <c r="D43"/>
  <c r="F41"/>
  <c r="E41"/>
  <c r="D41"/>
  <c r="E37"/>
  <c r="D37"/>
  <c r="F35"/>
  <c r="E35"/>
  <c r="D35"/>
  <c r="E31"/>
  <c r="D31"/>
  <c r="F29"/>
  <c r="E29"/>
  <c r="D29"/>
  <c r="E25"/>
  <c r="D25"/>
  <c r="F23"/>
  <c r="E23"/>
  <c r="D23"/>
  <c r="E19"/>
  <c r="D19"/>
  <c r="F17"/>
  <c r="E17"/>
  <c r="D17"/>
  <c r="E13"/>
  <c r="D13"/>
  <c r="F11"/>
  <c r="E11"/>
  <c r="D11"/>
  <c r="E7"/>
  <c r="D7"/>
  <c r="F5"/>
  <c r="E5"/>
  <c r="D5"/>
  <c r="E79" i="2"/>
  <c r="D79"/>
  <c r="F77"/>
  <c r="E77"/>
  <c r="D77"/>
  <c r="E73"/>
  <c r="D73"/>
  <c r="F71"/>
  <c r="E71"/>
  <c r="D71"/>
  <c r="E67"/>
  <c r="D67"/>
  <c r="F65"/>
  <c r="E65"/>
  <c r="D65"/>
  <c r="E61"/>
  <c r="D61"/>
  <c r="F59"/>
  <c r="E59"/>
  <c r="D59"/>
  <c r="E55"/>
  <c r="D55"/>
  <c r="F53"/>
  <c r="E53"/>
  <c r="D53"/>
  <c r="E49"/>
  <c r="D49"/>
  <c r="F47"/>
  <c r="E47"/>
  <c r="D47"/>
  <c r="E43"/>
  <c r="D43"/>
  <c r="F41"/>
  <c r="E41"/>
  <c r="D41"/>
  <c r="E37"/>
  <c r="D37"/>
  <c r="F35"/>
  <c r="E35"/>
  <c r="D35"/>
  <c r="E31"/>
  <c r="D31"/>
  <c r="F29"/>
  <c r="E29"/>
  <c r="D29"/>
  <c r="E25"/>
  <c r="D25"/>
  <c r="F23"/>
  <c r="E23"/>
  <c r="D23"/>
  <c r="E19"/>
  <c r="D19"/>
  <c r="F17"/>
  <c r="E17"/>
  <c r="D17"/>
  <c r="F5"/>
  <c r="E7"/>
  <c r="E5"/>
  <c r="D7"/>
  <c r="D5"/>
  <c r="T79"/>
  <c r="S79"/>
  <c r="U77"/>
  <c r="T77"/>
  <c r="S77"/>
  <c r="T73"/>
  <c r="S73"/>
  <c r="U71"/>
  <c r="T71"/>
  <c r="S71"/>
  <c r="T67"/>
  <c r="S67"/>
  <c r="U65"/>
  <c r="T65"/>
  <c r="S65"/>
  <c r="T61"/>
  <c r="S61"/>
  <c r="U59"/>
  <c r="T59"/>
  <c r="S59"/>
  <c r="T55"/>
  <c r="S55"/>
  <c r="U53"/>
  <c r="T53"/>
  <c r="S53"/>
  <c r="T49"/>
  <c r="S49"/>
  <c r="U47"/>
  <c r="T47"/>
  <c r="S47"/>
  <c r="T37"/>
  <c r="S37"/>
  <c r="U35"/>
  <c r="T35"/>
  <c r="S35"/>
  <c r="T31"/>
  <c r="S31"/>
  <c r="U29"/>
  <c r="T29"/>
  <c r="S29"/>
  <c r="T25"/>
  <c r="S25"/>
  <c r="U23"/>
  <c r="T23"/>
  <c r="S23"/>
  <c r="T19"/>
  <c r="S19"/>
  <c r="U17"/>
  <c r="T17"/>
  <c r="S17"/>
  <c r="T13"/>
  <c r="S13"/>
  <c r="U11"/>
  <c r="T11"/>
  <c r="S11"/>
  <c r="T7"/>
  <c r="S7"/>
  <c r="U5"/>
  <c r="T5"/>
  <c r="S5"/>
  <c r="U53" i="3"/>
  <c r="T53"/>
  <c r="S53"/>
  <c r="U49"/>
  <c r="T49"/>
  <c r="S49"/>
  <c r="U45"/>
  <c r="T45"/>
  <c r="S45"/>
  <c r="U41"/>
  <c r="T41"/>
  <c r="S41"/>
  <c r="U37"/>
  <c r="T37"/>
  <c r="S37"/>
  <c r="U33"/>
  <c r="T33"/>
  <c r="S33"/>
  <c r="U25"/>
  <c r="T25"/>
  <c r="S25"/>
  <c r="U21"/>
  <c r="T21"/>
  <c r="S21"/>
  <c r="U17"/>
  <c r="T17"/>
  <c r="S17"/>
  <c r="U13"/>
  <c r="T13"/>
  <c r="S13"/>
  <c r="U9"/>
  <c r="T9"/>
  <c r="S9"/>
  <c r="F53"/>
  <c r="E53"/>
  <c r="D53"/>
  <c r="F49"/>
  <c r="E49"/>
  <c r="D49"/>
  <c r="F45"/>
  <c r="E45"/>
  <c r="D45"/>
  <c r="F41"/>
  <c r="E41"/>
  <c r="D41"/>
  <c r="F37"/>
  <c r="E37"/>
  <c r="D37"/>
  <c r="F33"/>
  <c r="E33"/>
  <c r="D33"/>
  <c r="F29"/>
  <c r="E29"/>
  <c r="D29"/>
  <c r="F25"/>
  <c r="E25"/>
  <c r="D25"/>
  <c r="F21"/>
  <c r="E21"/>
  <c r="D21"/>
  <c r="F17"/>
  <c r="E17"/>
  <c r="D17"/>
  <c r="F13"/>
  <c r="E13"/>
  <c r="D13"/>
  <c r="F9"/>
  <c r="E9"/>
  <c r="D9"/>
  <c r="U5"/>
  <c r="T5"/>
  <c r="S5"/>
  <c r="F5"/>
  <c r="E5"/>
  <c r="D5"/>
  <c r="AF9" i="2"/>
  <c r="AE9"/>
  <c r="AF101"/>
  <c r="AE101"/>
  <c r="AF97"/>
  <c r="AE97"/>
  <c r="AF93"/>
  <c r="AE93"/>
  <c r="AF89"/>
  <c r="AE89"/>
  <c r="AF85"/>
  <c r="AE85"/>
  <c r="AF81"/>
  <c r="AE81"/>
  <c r="AF77"/>
  <c r="AE77"/>
  <c r="AF73"/>
  <c r="AE73"/>
  <c r="AF69"/>
  <c r="AE69"/>
  <c r="AF65"/>
  <c r="AE65"/>
  <c r="AF61"/>
  <c r="AE61"/>
  <c r="AF57"/>
  <c r="AE57"/>
  <c r="AF53"/>
  <c r="AE53"/>
  <c r="AF49"/>
  <c r="AE49"/>
  <c r="AF45"/>
  <c r="AE45"/>
  <c r="AF41"/>
  <c r="AE41"/>
  <c r="AF37"/>
  <c r="AE37"/>
  <c r="AF33"/>
  <c r="AE33"/>
  <c r="AF29"/>
  <c r="AE29"/>
  <c r="AF25"/>
  <c r="AE25"/>
  <c r="AF21"/>
  <c r="AE21"/>
  <c r="AF17"/>
  <c r="AE17"/>
  <c r="AF13"/>
  <c r="AE13"/>
  <c r="AF65" i="1"/>
  <c r="AE65"/>
  <c r="AF61"/>
  <c r="AE61"/>
  <c r="AF57"/>
  <c r="AE57"/>
  <c r="AF53"/>
  <c r="AE53"/>
  <c r="AF49"/>
  <c r="AE49"/>
  <c r="AF45"/>
  <c r="AE45"/>
  <c r="AF41"/>
  <c r="AE41"/>
  <c r="AF37"/>
  <c r="AE37"/>
  <c r="AF33"/>
  <c r="AF29"/>
  <c r="AE29"/>
  <c r="AF25"/>
  <c r="AE25"/>
  <c r="AF21"/>
  <c r="AE21"/>
  <c r="AF17"/>
  <c r="AE17"/>
  <c r="AF13"/>
  <c r="AE13"/>
  <c r="AF9"/>
  <c r="AE9"/>
  <c r="AF5"/>
  <c r="AE5"/>
  <c r="AF5" i="2"/>
  <c r="AE5"/>
  <c r="AF97" i="1"/>
  <c r="AE97"/>
  <c r="AF93"/>
  <c r="AE93"/>
  <c r="AF89"/>
  <c r="AE89"/>
  <c r="AF85"/>
  <c r="AE85"/>
  <c r="AF81"/>
  <c r="AE81"/>
  <c r="AF77"/>
  <c r="AE77"/>
  <c r="AF73"/>
  <c r="AE73"/>
  <c r="AF69"/>
  <c r="AE69"/>
  <c r="AI3" i="4"/>
  <c r="AJ3" i="3"/>
  <c r="AJ3" i="2"/>
  <c r="AK3" i="1"/>
</calcChain>
</file>

<file path=xl/sharedStrings.xml><?xml version="1.0" encoding="utf-8"?>
<sst xmlns="http://schemas.openxmlformats.org/spreadsheetml/2006/main" count="676" uniqueCount="316">
  <si>
    <t>地区協会名</t>
    <rPh sb="0" eb="2">
      <t>チク</t>
    </rPh>
    <rPh sb="2" eb="4">
      <t>キョウカイ</t>
    </rPh>
    <rPh sb="4" eb="5">
      <t>メイ</t>
    </rPh>
    <phoneticPr fontId="2"/>
  </si>
  <si>
    <t>函　館</t>
    <rPh sb="0" eb="1">
      <t>ハコ</t>
    </rPh>
    <rPh sb="2" eb="3">
      <t>カン</t>
    </rPh>
    <phoneticPr fontId="2"/>
  </si>
  <si>
    <t>室　蘭</t>
    <rPh sb="0" eb="1">
      <t>ムロ</t>
    </rPh>
    <rPh sb="2" eb="3">
      <t>ラン</t>
    </rPh>
    <phoneticPr fontId="2"/>
  </si>
  <si>
    <t>苫小牧</t>
    <rPh sb="0" eb="3">
      <t>トマコマイ</t>
    </rPh>
    <phoneticPr fontId="2"/>
  </si>
  <si>
    <t>小　樽</t>
    <rPh sb="0" eb="1">
      <t>コ</t>
    </rPh>
    <rPh sb="2" eb="3">
      <t>タル</t>
    </rPh>
    <phoneticPr fontId="2"/>
  </si>
  <si>
    <t>札　幌</t>
    <rPh sb="0" eb="1">
      <t>サツ</t>
    </rPh>
    <rPh sb="2" eb="3">
      <t>ホロ</t>
    </rPh>
    <phoneticPr fontId="2"/>
  </si>
  <si>
    <t>開催地</t>
    <rPh sb="0" eb="3">
      <t>カイサイチ</t>
    </rPh>
    <phoneticPr fontId="2"/>
  </si>
  <si>
    <t>計</t>
    <rPh sb="0" eb="1">
      <t>ケイ</t>
    </rPh>
    <phoneticPr fontId="2"/>
  </si>
  <si>
    <t>推薦</t>
    <rPh sb="0" eb="2">
      <t>スイセン</t>
    </rPh>
    <phoneticPr fontId="2"/>
  </si>
  <si>
    <t>個　人</t>
    <rPh sb="0" eb="1">
      <t>コ</t>
    </rPh>
    <rPh sb="2" eb="3">
      <t>ヒト</t>
    </rPh>
    <phoneticPr fontId="2"/>
  </si>
  <si>
    <t>コート</t>
  </si>
  <si>
    <t>時間</t>
  </si>
  <si>
    <t>　９：３０～１０：００</t>
  </si>
  <si>
    <r>
      <t>1</t>
    </r>
    <r>
      <rPr>
        <sz val="11"/>
        <color theme="1"/>
        <rFont val="ＭＳ Ｐゴシック"/>
        <family val="3"/>
        <charset val="128"/>
        <scheme val="minor"/>
      </rPr>
      <t>０：００～１１：００</t>
    </r>
  </si>
  <si>
    <t>１１：００～１１：３０</t>
  </si>
  <si>
    <r>
      <t>2</t>
    </r>
    <r>
      <rPr>
        <sz val="11"/>
        <color theme="1"/>
        <rFont val="ＭＳ Ｐゴシック"/>
        <family val="3"/>
        <charset val="128"/>
        <scheme val="minor"/>
      </rPr>
      <t>０：００～１１：００</t>
    </r>
  </si>
  <si>
    <t>１１：３０～１２：００</t>
  </si>
  <si>
    <t>１２：００～１２：３０</t>
  </si>
  <si>
    <t>１２：３０～１３：００</t>
  </si>
  <si>
    <t>１３：００～１３：３０</t>
  </si>
  <si>
    <t>BT２１</t>
    <phoneticPr fontId="2"/>
  </si>
  <si>
    <t>GT２１</t>
    <phoneticPr fontId="2"/>
  </si>
  <si>
    <t>GD1</t>
    <phoneticPr fontId="2"/>
  </si>
  <si>
    <t>GD2</t>
    <phoneticPr fontId="2"/>
  </si>
  <si>
    <t>GD3</t>
    <phoneticPr fontId="2"/>
  </si>
  <si>
    <t>GD4</t>
    <phoneticPr fontId="2"/>
  </si>
  <si>
    <t>GD5</t>
  </si>
  <si>
    <t>GD6</t>
  </si>
  <si>
    <t>GD7</t>
  </si>
  <si>
    <t>GD8</t>
  </si>
  <si>
    <t>GD9</t>
  </si>
  <si>
    <t>BD１</t>
    <phoneticPr fontId="2"/>
  </si>
  <si>
    <t>BD2</t>
  </si>
  <si>
    <t>BD3</t>
  </si>
  <si>
    <t>BD5</t>
  </si>
  <si>
    <t>BD6</t>
  </si>
  <si>
    <t>BD7</t>
  </si>
  <si>
    <t>BD8</t>
  </si>
  <si>
    <t>GD10</t>
    <phoneticPr fontId="2"/>
  </si>
  <si>
    <t>GD11</t>
    <phoneticPr fontId="2"/>
  </si>
  <si>
    <t>GD12</t>
  </si>
  <si>
    <t>GD16</t>
  </si>
  <si>
    <t>GD17</t>
  </si>
  <si>
    <t>BD9</t>
    <phoneticPr fontId="2"/>
  </si>
  <si>
    <t>BD10</t>
    <phoneticPr fontId="2"/>
  </si>
  <si>
    <t>BD11</t>
  </si>
  <si>
    <t>BD12</t>
  </si>
  <si>
    <t>BD13</t>
  </si>
  <si>
    <t>GD18</t>
    <phoneticPr fontId="2"/>
  </si>
  <si>
    <t>GD19</t>
    <phoneticPr fontId="2"/>
  </si>
  <si>
    <t>GD20</t>
  </si>
  <si>
    <t>GD21</t>
  </si>
  <si>
    <t>BD17</t>
    <phoneticPr fontId="2"/>
  </si>
  <si>
    <t>BD18</t>
    <phoneticPr fontId="2"/>
  </si>
  <si>
    <t>BD20</t>
  </si>
  <si>
    <t>BD4</t>
    <phoneticPr fontId="2"/>
  </si>
  <si>
    <t>GD13</t>
    <phoneticPr fontId="2"/>
  </si>
  <si>
    <t>GD14</t>
    <phoneticPr fontId="2"/>
  </si>
  <si>
    <t>GD15</t>
    <phoneticPr fontId="2"/>
  </si>
  <si>
    <t>BD14</t>
    <phoneticPr fontId="2"/>
  </si>
  <si>
    <t>BD15</t>
    <phoneticPr fontId="2"/>
  </si>
  <si>
    <t>BD16</t>
    <phoneticPr fontId="2"/>
  </si>
  <si>
    <t>BD19</t>
    <phoneticPr fontId="2"/>
  </si>
  <si>
    <t>GD22</t>
    <phoneticPr fontId="2"/>
  </si>
  <si>
    <t>BD21</t>
    <phoneticPr fontId="2"/>
  </si>
  <si>
    <t>BD22</t>
    <phoneticPr fontId="2"/>
  </si>
  <si>
    <t>GD23</t>
    <phoneticPr fontId="2"/>
  </si>
  <si>
    <t>GD24</t>
    <phoneticPr fontId="2"/>
  </si>
  <si>
    <t>BD23</t>
    <phoneticPr fontId="2"/>
  </si>
  <si>
    <t>GS1</t>
    <phoneticPr fontId="2"/>
  </si>
  <si>
    <t>GS2</t>
    <phoneticPr fontId="2"/>
  </si>
  <si>
    <t>GS3</t>
  </si>
  <si>
    <t>GS4</t>
  </si>
  <si>
    <t>GS5</t>
    <phoneticPr fontId="2"/>
  </si>
  <si>
    <t>GS6</t>
    <phoneticPr fontId="2"/>
  </si>
  <si>
    <t>GS7</t>
  </si>
  <si>
    <t>GS8</t>
  </si>
  <si>
    <t>GS9</t>
  </si>
  <si>
    <t>GS10</t>
  </si>
  <si>
    <t>BS1</t>
    <phoneticPr fontId="2"/>
  </si>
  <si>
    <t>BS2</t>
    <phoneticPr fontId="2"/>
  </si>
  <si>
    <t>BS3</t>
    <phoneticPr fontId="2"/>
  </si>
  <si>
    <t>BS4</t>
  </si>
  <si>
    <t>BS5</t>
  </si>
  <si>
    <t>BS6</t>
  </si>
  <si>
    <t>BS7</t>
  </si>
  <si>
    <t>BS8</t>
  </si>
  <si>
    <t>BS9</t>
  </si>
  <si>
    <t>９：００～９：３０</t>
    <phoneticPr fontId="2"/>
  </si>
  <si>
    <t>GS11</t>
    <phoneticPr fontId="2"/>
  </si>
  <si>
    <t>GS12</t>
    <phoneticPr fontId="2"/>
  </si>
  <si>
    <t>GS13</t>
    <phoneticPr fontId="2"/>
  </si>
  <si>
    <t>GS14</t>
  </si>
  <si>
    <t>GS15</t>
  </si>
  <si>
    <t>GS16</t>
  </si>
  <si>
    <t>GS17</t>
  </si>
  <si>
    <t>GS18</t>
  </si>
  <si>
    <t>BS10</t>
    <phoneticPr fontId="2"/>
  </si>
  <si>
    <t>BS11</t>
    <phoneticPr fontId="2"/>
  </si>
  <si>
    <t>BS12</t>
    <phoneticPr fontId="2"/>
  </si>
  <si>
    <t>BS13</t>
    <phoneticPr fontId="2"/>
  </si>
  <si>
    <t>BS14</t>
    <phoneticPr fontId="2"/>
  </si>
  <si>
    <t>BS15</t>
  </si>
  <si>
    <t>BS16</t>
  </si>
  <si>
    <t>BS17</t>
  </si>
  <si>
    <t>GS19</t>
    <phoneticPr fontId="2"/>
  </si>
  <si>
    <t>GS20</t>
    <phoneticPr fontId="2"/>
  </si>
  <si>
    <t>GS21</t>
  </si>
  <si>
    <t>GS22</t>
  </si>
  <si>
    <t>BS18</t>
    <phoneticPr fontId="2"/>
  </si>
  <si>
    <t>BS19</t>
    <phoneticPr fontId="2"/>
  </si>
  <si>
    <t>BS20</t>
    <phoneticPr fontId="2"/>
  </si>
  <si>
    <t>BS21</t>
  </si>
  <si>
    <t>GS23</t>
    <phoneticPr fontId="2"/>
  </si>
  <si>
    <t>GS24</t>
    <phoneticPr fontId="2"/>
  </si>
  <si>
    <t>BS22</t>
    <phoneticPr fontId="2"/>
  </si>
  <si>
    <t>BS23</t>
    <phoneticPr fontId="2"/>
  </si>
  <si>
    <t>GS25</t>
    <phoneticPr fontId="2"/>
  </si>
  <si>
    <t>BS24</t>
    <phoneticPr fontId="2"/>
  </si>
  <si>
    <t>競技終了後、閉会式</t>
    <rPh sb="0" eb="2">
      <t>キョウギ</t>
    </rPh>
    <rPh sb="2" eb="5">
      <t>シュウリョウゴ</t>
    </rPh>
    <rPh sb="6" eb="9">
      <t>ヘイカイシキ</t>
    </rPh>
    <phoneticPr fontId="2"/>
  </si>
  <si>
    <t>男子ダブルス（BD）</t>
    <rPh sb="0" eb="2">
      <t>ダンシ</t>
    </rPh>
    <phoneticPr fontId="2"/>
  </si>
  <si>
    <t>女子ダブルス（GD）</t>
    <rPh sb="0" eb="2">
      <t>ジョシ</t>
    </rPh>
    <phoneticPr fontId="2"/>
  </si>
  <si>
    <t>男子シングルス（BS）</t>
    <rPh sb="0" eb="2">
      <t>ダンシ</t>
    </rPh>
    <phoneticPr fontId="2"/>
  </si>
  <si>
    <t>推薦</t>
    <rPh sb="0" eb="2">
      <t>スイセン</t>
    </rPh>
    <phoneticPr fontId="2"/>
  </si>
  <si>
    <t>女子シングルス（GS）</t>
    <rPh sb="0" eb="2">
      <t>ジョシ</t>
    </rPh>
    <phoneticPr fontId="2"/>
  </si>
  <si>
    <t>工藤　蒼大</t>
    <rPh sb="0" eb="2">
      <t>クドウ</t>
    </rPh>
    <rPh sb="3" eb="5">
      <t>ソウタ</t>
    </rPh>
    <phoneticPr fontId="2"/>
  </si>
  <si>
    <t>②</t>
    <phoneticPr fontId="2"/>
  </si>
  <si>
    <t>（大谷室蘭）</t>
    <rPh sb="1" eb="3">
      <t>オオタニ</t>
    </rPh>
    <rPh sb="3" eb="5">
      <t>ムロラン</t>
    </rPh>
    <phoneticPr fontId="2"/>
  </si>
  <si>
    <t>函館</t>
    <rPh sb="0" eb="2">
      <t>ハコダテ</t>
    </rPh>
    <phoneticPr fontId="2"/>
  </si>
  <si>
    <t>推薦</t>
    <phoneticPr fontId="2"/>
  </si>
  <si>
    <t>室蘭</t>
    <rPh sb="0" eb="1">
      <t>ムロ</t>
    </rPh>
    <rPh sb="1" eb="2">
      <t>ラン</t>
    </rPh>
    <phoneticPr fontId="2"/>
  </si>
  <si>
    <t>小樽</t>
    <rPh sb="0" eb="2">
      <t>オタル</t>
    </rPh>
    <phoneticPr fontId="2"/>
  </si>
  <si>
    <t>札幌</t>
    <rPh sb="0" eb="2">
      <t>サッポロ</t>
    </rPh>
    <phoneticPr fontId="2"/>
  </si>
  <si>
    <t>室蘭</t>
    <rPh sb="0" eb="2">
      <t>ムロラン</t>
    </rPh>
    <phoneticPr fontId="2"/>
  </si>
  <si>
    <t>（北海）</t>
    <phoneticPr fontId="2"/>
  </si>
  <si>
    <t>大井　済聡</t>
    <phoneticPr fontId="2"/>
  </si>
  <si>
    <t>野上　拓哉</t>
    <phoneticPr fontId="2"/>
  </si>
  <si>
    <t>①</t>
    <phoneticPr fontId="2"/>
  </si>
  <si>
    <t>（札幌龍谷学園）</t>
    <phoneticPr fontId="2"/>
  </si>
  <si>
    <t>（とわの森三愛）</t>
    <phoneticPr fontId="2"/>
  </si>
  <si>
    <t>岩崎　真怜</t>
    <phoneticPr fontId="2"/>
  </si>
  <si>
    <t>大宮　菜々花</t>
    <phoneticPr fontId="2"/>
  </si>
  <si>
    <t>永井　梓帆</t>
    <phoneticPr fontId="2"/>
  </si>
  <si>
    <t>柳原　のぞみ</t>
    <phoneticPr fontId="2"/>
  </si>
  <si>
    <t>札幌</t>
    <rPh sb="0" eb="1">
      <t>サツ</t>
    </rPh>
    <phoneticPr fontId="2"/>
  </si>
  <si>
    <t>渡邊　昂進</t>
    <phoneticPr fontId="2"/>
  </si>
  <si>
    <t>②</t>
    <phoneticPr fontId="2"/>
  </si>
  <si>
    <t>（とわの森三愛）</t>
    <phoneticPr fontId="2"/>
  </si>
  <si>
    <t>村田　梨於</t>
    <phoneticPr fontId="2"/>
  </si>
  <si>
    <t>①</t>
    <phoneticPr fontId="2"/>
  </si>
  <si>
    <t>佐藤　凜佳</t>
    <phoneticPr fontId="2"/>
  </si>
  <si>
    <t>（札幌龍谷学園）</t>
    <phoneticPr fontId="2"/>
  </si>
  <si>
    <t>永井　梓帆</t>
    <phoneticPr fontId="2"/>
  </si>
  <si>
    <t>本間　　　渉</t>
    <rPh sb="0" eb="2">
      <t>ホンマ</t>
    </rPh>
    <rPh sb="5" eb="6">
      <t>ワタル</t>
    </rPh>
    <phoneticPr fontId="2"/>
  </si>
  <si>
    <t>②</t>
    <phoneticPr fontId="2"/>
  </si>
  <si>
    <t>①</t>
    <phoneticPr fontId="2"/>
  </si>
  <si>
    <t>（大谷室蘭）</t>
    <rPh sb="1" eb="3">
      <t>オオタニ</t>
    </rPh>
    <rPh sb="3" eb="5">
      <t>ムロラン</t>
    </rPh>
    <phoneticPr fontId="2"/>
  </si>
  <si>
    <t>大上　　　陸</t>
    <rPh sb="0" eb="2">
      <t>オオカミ</t>
    </rPh>
    <rPh sb="5" eb="6">
      <t>リク</t>
    </rPh>
    <phoneticPr fontId="2"/>
  </si>
  <si>
    <t>平田　翔吾</t>
    <rPh sb="0" eb="2">
      <t>ヒラタ</t>
    </rPh>
    <rPh sb="3" eb="4">
      <t>ショウ</t>
    </rPh>
    <rPh sb="4" eb="5">
      <t>ワレ</t>
    </rPh>
    <phoneticPr fontId="2"/>
  </si>
  <si>
    <t>（伊達緑丘）</t>
    <rPh sb="1" eb="3">
      <t>ダテ</t>
    </rPh>
    <rPh sb="3" eb="5">
      <t>ミドリオカ</t>
    </rPh>
    <phoneticPr fontId="2"/>
  </si>
  <si>
    <t>田中　鳳志</t>
    <rPh sb="0" eb="2">
      <t>タナカ</t>
    </rPh>
    <rPh sb="3" eb="4">
      <t>オオトリ</t>
    </rPh>
    <rPh sb="4" eb="5">
      <t>ココロザシ</t>
    </rPh>
    <phoneticPr fontId="2"/>
  </si>
  <si>
    <t>毛利　悠人</t>
    <rPh sb="0" eb="2">
      <t>モウリ</t>
    </rPh>
    <rPh sb="3" eb="4">
      <t>ユウ</t>
    </rPh>
    <rPh sb="4" eb="5">
      <t>ヒト</t>
    </rPh>
    <phoneticPr fontId="2"/>
  </si>
  <si>
    <t>（室蘭栄）</t>
    <rPh sb="1" eb="3">
      <t>ムロラン</t>
    </rPh>
    <rPh sb="3" eb="4">
      <t>サカエ</t>
    </rPh>
    <phoneticPr fontId="2"/>
  </si>
  <si>
    <t>片山　公太</t>
    <rPh sb="0" eb="2">
      <t>カタヤマ</t>
    </rPh>
    <rPh sb="3" eb="5">
      <t>コウタ</t>
    </rPh>
    <phoneticPr fontId="2"/>
  </si>
  <si>
    <t>紺野　慎太郎</t>
    <rPh sb="0" eb="2">
      <t>コンノ</t>
    </rPh>
    <rPh sb="3" eb="6">
      <t>シンタロウ</t>
    </rPh>
    <phoneticPr fontId="2"/>
  </si>
  <si>
    <t>（室蘭清水丘）</t>
    <rPh sb="1" eb="3">
      <t>ムロラン</t>
    </rPh>
    <rPh sb="3" eb="5">
      <t>シミズ</t>
    </rPh>
    <rPh sb="5" eb="6">
      <t>オカ</t>
    </rPh>
    <phoneticPr fontId="2"/>
  </si>
  <si>
    <t>山内　美海</t>
    <rPh sb="0" eb="2">
      <t>ヤマウチ</t>
    </rPh>
    <rPh sb="3" eb="4">
      <t>ミ</t>
    </rPh>
    <rPh sb="4" eb="5">
      <t>ウミ</t>
    </rPh>
    <phoneticPr fontId="2"/>
  </si>
  <si>
    <t>金子　栞苑</t>
    <rPh sb="0" eb="2">
      <t>カネコ</t>
    </rPh>
    <rPh sb="3" eb="4">
      <t>シオリ</t>
    </rPh>
    <rPh sb="4" eb="5">
      <t>エン</t>
    </rPh>
    <phoneticPr fontId="2"/>
  </si>
  <si>
    <t>佐藤　かのん</t>
    <rPh sb="0" eb="2">
      <t>サトウ</t>
    </rPh>
    <phoneticPr fontId="2"/>
  </si>
  <si>
    <t>小川　渚紗</t>
    <rPh sb="0" eb="2">
      <t>オガワ</t>
    </rPh>
    <rPh sb="3" eb="4">
      <t>ナギサ</t>
    </rPh>
    <rPh sb="4" eb="5">
      <t>サ</t>
    </rPh>
    <phoneticPr fontId="2"/>
  </si>
  <si>
    <t>西島　ユリナ</t>
    <rPh sb="0" eb="2">
      <t>ニシジマ</t>
    </rPh>
    <phoneticPr fontId="2"/>
  </si>
  <si>
    <t>（室蘭東翔）</t>
    <rPh sb="1" eb="3">
      <t>ムロラン</t>
    </rPh>
    <rPh sb="3" eb="4">
      <t>ヒガシ</t>
    </rPh>
    <rPh sb="4" eb="5">
      <t>ショウ</t>
    </rPh>
    <phoneticPr fontId="2"/>
  </si>
  <si>
    <t>小笠原　遥華</t>
    <rPh sb="0" eb="3">
      <t>オガサワラ</t>
    </rPh>
    <rPh sb="4" eb="5">
      <t>ハルカ</t>
    </rPh>
    <rPh sb="5" eb="6">
      <t>ハナ</t>
    </rPh>
    <phoneticPr fontId="2"/>
  </si>
  <si>
    <t>横山　朋香</t>
    <rPh sb="0" eb="2">
      <t>ヨコヤマ</t>
    </rPh>
    <rPh sb="3" eb="5">
      <t>トモカ</t>
    </rPh>
    <phoneticPr fontId="2"/>
  </si>
  <si>
    <t>毛利　悠人</t>
    <phoneticPr fontId="2"/>
  </si>
  <si>
    <t>（室蘭栄）</t>
    <phoneticPr fontId="2"/>
  </si>
  <si>
    <t>（伊達緑丘）</t>
    <phoneticPr fontId="2"/>
  </si>
  <si>
    <t>斉藤　颯汰</t>
    <rPh sb="0" eb="2">
      <t>サイトウ</t>
    </rPh>
    <rPh sb="3" eb="4">
      <t>ソウ</t>
    </rPh>
    <rPh sb="4" eb="5">
      <t>タ</t>
    </rPh>
    <phoneticPr fontId="2"/>
  </si>
  <si>
    <t>本間　彪瑚</t>
    <rPh sb="0" eb="2">
      <t>ホンマ</t>
    </rPh>
    <rPh sb="3" eb="4">
      <t>ヒョウ</t>
    </rPh>
    <rPh sb="4" eb="5">
      <t>コ</t>
    </rPh>
    <phoneticPr fontId="2"/>
  </si>
  <si>
    <t>（室蘭東翔）</t>
    <phoneticPr fontId="2"/>
  </si>
  <si>
    <t>山内　美海</t>
    <phoneticPr fontId="2"/>
  </si>
  <si>
    <t>佐藤　かのん</t>
    <phoneticPr fontId="2"/>
  </si>
  <si>
    <t>（室蘭清水丘）</t>
    <phoneticPr fontId="2"/>
  </si>
  <si>
    <t>菊地　由佳理</t>
    <rPh sb="0" eb="2">
      <t>キクチ</t>
    </rPh>
    <rPh sb="3" eb="5">
      <t>ユカ</t>
    </rPh>
    <phoneticPr fontId="2"/>
  </si>
  <si>
    <t>②</t>
    <phoneticPr fontId="2"/>
  </si>
  <si>
    <t>伊藤　裕貴</t>
    <phoneticPr fontId="2"/>
  </si>
  <si>
    <t>（小樽潮陵）</t>
    <phoneticPr fontId="2"/>
  </si>
  <si>
    <t>①</t>
    <phoneticPr fontId="2"/>
  </si>
  <si>
    <t>佐藤　洸太</t>
    <phoneticPr fontId="2"/>
  </si>
  <si>
    <t>②</t>
    <phoneticPr fontId="2"/>
  </si>
  <si>
    <t>（小樽桜陽）</t>
  </si>
  <si>
    <t>（小樽桜陽）</t>
    <phoneticPr fontId="2"/>
  </si>
  <si>
    <t>佐々木　直雅</t>
    <phoneticPr fontId="2"/>
  </si>
  <si>
    <t>本田　佳基</t>
    <phoneticPr fontId="2"/>
  </si>
  <si>
    <t>長谷川　順信</t>
    <phoneticPr fontId="2"/>
  </si>
  <si>
    <t>（小樽工業）</t>
    <phoneticPr fontId="2"/>
  </si>
  <si>
    <t>佐々木　悠莉</t>
    <phoneticPr fontId="2"/>
  </si>
  <si>
    <t>（小樽商業）</t>
    <phoneticPr fontId="2"/>
  </si>
  <si>
    <t>日詰　なつみ</t>
    <phoneticPr fontId="2"/>
  </si>
  <si>
    <t>中田　恵水</t>
    <phoneticPr fontId="2"/>
  </si>
  <si>
    <t>髙山　愛海</t>
    <phoneticPr fontId="2"/>
  </si>
  <si>
    <t>（寿都）</t>
    <phoneticPr fontId="2"/>
  </si>
  <si>
    <t>寺井　菜穂佳</t>
    <phoneticPr fontId="2"/>
  </si>
  <si>
    <t>千葉　明加</t>
    <phoneticPr fontId="2"/>
  </si>
  <si>
    <t>（室 蘭 栄）</t>
    <phoneticPr fontId="2"/>
  </si>
  <si>
    <t>尾崎　上総</t>
    <phoneticPr fontId="2"/>
  </si>
  <si>
    <t>平田　翔吾</t>
    <phoneticPr fontId="2"/>
  </si>
  <si>
    <t>金子　栞苑</t>
    <phoneticPr fontId="2"/>
  </si>
  <si>
    <t>福士　和真</t>
    <phoneticPr fontId="2"/>
  </si>
  <si>
    <t>②</t>
    <phoneticPr fontId="2"/>
  </si>
  <si>
    <t>狩野　友基</t>
    <phoneticPr fontId="2"/>
  </si>
  <si>
    <t>①</t>
    <phoneticPr fontId="2"/>
  </si>
  <si>
    <t>（市立函館）</t>
    <phoneticPr fontId="2"/>
  </si>
  <si>
    <t>①</t>
    <phoneticPr fontId="2"/>
  </si>
  <si>
    <t>廣岡　　 幸</t>
    <phoneticPr fontId="2"/>
  </si>
  <si>
    <t>辰宮　大翼</t>
    <phoneticPr fontId="2"/>
  </si>
  <si>
    <t>（函館中部）</t>
    <phoneticPr fontId="2"/>
  </si>
  <si>
    <t>永井　寛士</t>
    <phoneticPr fontId="2"/>
  </si>
  <si>
    <t>加藤　康生</t>
    <phoneticPr fontId="2"/>
  </si>
  <si>
    <t>村上　晃也</t>
    <phoneticPr fontId="2"/>
  </si>
  <si>
    <t>数寄　幸輝</t>
    <phoneticPr fontId="2"/>
  </si>
  <si>
    <t>（函館工業）</t>
    <phoneticPr fontId="2"/>
  </si>
  <si>
    <t>若狭　隆治</t>
    <phoneticPr fontId="2"/>
  </si>
  <si>
    <t>斉藤　裕斗</t>
    <phoneticPr fontId="2"/>
  </si>
  <si>
    <t>（函館大学付属有斗）</t>
    <phoneticPr fontId="2"/>
  </si>
  <si>
    <t>佐々木　麻鈴</t>
    <phoneticPr fontId="2"/>
  </si>
  <si>
    <t>森川　　 晶</t>
    <phoneticPr fontId="2"/>
  </si>
  <si>
    <t>（遺愛女子）</t>
    <phoneticPr fontId="2"/>
  </si>
  <si>
    <t>上原　弘愛</t>
    <phoneticPr fontId="2"/>
  </si>
  <si>
    <t>（江差）</t>
    <phoneticPr fontId="2"/>
  </si>
  <si>
    <t>對馬　知伽</t>
    <phoneticPr fontId="2"/>
  </si>
  <si>
    <t>（函館大妻）</t>
    <phoneticPr fontId="2"/>
  </si>
  <si>
    <t>木村　涼太</t>
    <phoneticPr fontId="2"/>
  </si>
  <si>
    <t>（苫小牧工業）</t>
    <phoneticPr fontId="2"/>
  </si>
  <si>
    <t>渡部　俊介</t>
    <phoneticPr fontId="2"/>
  </si>
  <si>
    <t>（浦河）</t>
    <phoneticPr fontId="2"/>
  </si>
  <si>
    <t>長内　篤志</t>
    <phoneticPr fontId="2"/>
  </si>
  <si>
    <t>大久保　佳奈</t>
    <phoneticPr fontId="2"/>
  </si>
  <si>
    <t>（苫小牧南）</t>
    <phoneticPr fontId="2"/>
  </si>
  <si>
    <t>髙田　聖央</t>
    <phoneticPr fontId="2"/>
  </si>
  <si>
    <t>淺井　歩夢</t>
    <phoneticPr fontId="2"/>
  </si>
  <si>
    <t>（苫小牧東）</t>
    <phoneticPr fontId="2"/>
  </si>
  <si>
    <t>木村　涼太</t>
    <phoneticPr fontId="2"/>
  </si>
  <si>
    <t>渡部　俊介</t>
    <phoneticPr fontId="2"/>
  </si>
  <si>
    <t>大泉　龍聖</t>
    <phoneticPr fontId="2"/>
  </si>
  <si>
    <t>長内　篤志</t>
    <phoneticPr fontId="2"/>
  </si>
  <si>
    <t>千葉　良太</t>
    <phoneticPr fontId="2"/>
  </si>
  <si>
    <t>奥野　晟弘</t>
    <phoneticPr fontId="2"/>
  </si>
  <si>
    <t>越智　美月</t>
    <phoneticPr fontId="2"/>
  </si>
  <si>
    <t>大久保　佳奈</t>
    <phoneticPr fontId="2"/>
  </si>
  <si>
    <t>髙田　聖央</t>
    <phoneticPr fontId="2"/>
  </si>
  <si>
    <t>淺井　歩夢</t>
    <phoneticPr fontId="2"/>
  </si>
  <si>
    <t>横田　優唯</t>
    <phoneticPr fontId="2"/>
  </si>
  <si>
    <t>佐々木　明日香</t>
    <phoneticPr fontId="2"/>
  </si>
  <si>
    <t>（江差）</t>
    <phoneticPr fontId="2"/>
  </si>
  <si>
    <t>菊村　苑香</t>
    <phoneticPr fontId="2"/>
  </si>
  <si>
    <t>佐々木　麻鈴</t>
    <phoneticPr fontId="2"/>
  </si>
  <si>
    <t>森川　　 晶</t>
    <phoneticPr fontId="2"/>
  </si>
  <si>
    <t>土田　晏華</t>
    <phoneticPr fontId="2"/>
  </si>
  <si>
    <t>宮村　菜那</t>
    <phoneticPr fontId="2"/>
  </si>
  <si>
    <t>小甲　あい</t>
    <phoneticPr fontId="2"/>
  </si>
  <si>
    <t>對馬　知伽</t>
    <phoneticPr fontId="2"/>
  </si>
  <si>
    <t>髙階　咲希</t>
    <phoneticPr fontId="2"/>
  </si>
  <si>
    <t>上原　弘愛</t>
    <phoneticPr fontId="2"/>
  </si>
  <si>
    <t>岡嶋　　慧</t>
    <phoneticPr fontId="2"/>
  </si>
  <si>
    <t>（札幌第一）</t>
    <phoneticPr fontId="2"/>
  </si>
  <si>
    <t>近藤　　慧</t>
    <phoneticPr fontId="2"/>
  </si>
  <si>
    <t>中村　敏人</t>
    <phoneticPr fontId="2"/>
  </si>
  <si>
    <t>（札幌龍谷学園）</t>
    <rPh sb="5" eb="7">
      <t>ガクエン</t>
    </rPh>
    <phoneticPr fontId="2"/>
  </si>
  <si>
    <t>伊勢谷　泰生</t>
    <phoneticPr fontId="2"/>
  </si>
  <si>
    <t>澤田  伊吹</t>
    <phoneticPr fontId="2"/>
  </si>
  <si>
    <t>本間  風太</t>
    <phoneticPr fontId="2"/>
  </si>
  <si>
    <t>平瀬　太一</t>
    <phoneticPr fontId="2"/>
  </si>
  <si>
    <t>菅原　睦生</t>
    <phoneticPr fontId="2"/>
  </si>
  <si>
    <t>永井　颯人</t>
    <phoneticPr fontId="2"/>
  </si>
  <si>
    <t>石川　暢晃</t>
    <phoneticPr fontId="2"/>
  </si>
  <si>
    <t>（野幌）</t>
    <phoneticPr fontId="2"/>
  </si>
  <si>
    <t>高木　勇輝</t>
    <phoneticPr fontId="2"/>
  </si>
  <si>
    <t>高村　和真</t>
    <phoneticPr fontId="2"/>
  </si>
  <si>
    <t>（札幌北斗）</t>
    <phoneticPr fontId="2"/>
  </si>
  <si>
    <t>山田　琉碧</t>
    <phoneticPr fontId="2"/>
  </si>
  <si>
    <t>開発　莉子</t>
    <phoneticPr fontId="2"/>
  </si>
  <si>
    <t>砂原　真由霞</t>
    <phoneticPr fontId="2"/>
  </si>
  <si>
    <t>岡田　茉夕</t>
    <phoneticPr fontId="2"/>
  </si>
  <si>
    <t>加賀　陽香莉</t>
    <phoneticPr fontId="2"/>
  </si>
  <si>
    <t>（札幌静修）</t>
    <phoneticPr fontId="2"/>
  </si>
  <si>
    <t>日笠　美空</t>
    <phoneticPr fontId="2"/>
  </si>
  <si>
    <t>高橋　亜夕</t>
    <phoneticPr fontId="2"/>
  </si>
  <si>
    <t>武田　花音</t>
    <phoneticPr fontId="2"/>
  </si>
  <si>
    <t>鈴木　理子</t>
    <phoneticPr fontId="2"/>
  </si>
  <si>
    <t>七宮　優羽</t>
    <phoneticPr fontId="2"/>
  </si>
  <si>
    <t>岩岡　佑奈</t>
    <phoneticPr fontId="2"/>
  </si>
  <si>
    <t>大友　沙樹</t>
    <phoneticPr fontId="2"/>
  </si>
  <si>
    <t>大谷　捺実</t>
    <phoneticPr fontId="2"/>
  </si>
  <si>
    <t>桜本　倖辰</t>
    <phoneticPr fontId="2"/>
  </si>
  <si>
    <t>山崎　汰一</t>
    <phoneticPr fontId="2"/>
  </si>
  <si>
    <t>中垣内　里佳</t>
    <phoneticPr fontId="2"/>
  </si>
  <si>
    <t>横井　　歩</t>
    <phoneticPr fontId="2"/>
  </si>
  <si>
    <t>菅原　睦生</t>
    <rPh sb="1" eb="2">
      <t>ハラ</t>
    </rPh>
    <phoneticPr fontId="2"/>
  </si>
  <si>
    <t>堀　　 歌純</t>
    <phoneticPr fontId="2"/>
  </si>
  <si>
    <t>館　　 彩香</t>
    <phoneticPr fontId="2"/>
  </si>
  <si>
    <t>盛　　 未有</t>
    <phoneticPr fontId="2"/>
  </si>
  <si>
    <t>澤谷　　 侑</t>
    <rPh sb="0" eb="2">
      <t>サワヤ</t>
    </rPh>
    <rPh sb="5" eb="6">
      <t>ユウ</t>
    </rPh>
    <phoneticPr fontId="2"/>
  </si>
  <si>
    <t>大森　　 唯</t>
    <phoneticPr fontId="2"/>
  </si>
  <si>
    <t>堺　　　  涼</t>
    <phoneticPr fontId="2"/>
  </si>
  <si>
    <t>中川　　 亮</t>
    <phoneticPr fontId="2"/>
  </si>
  <si>
    <t>岡嶋　　 慧</t>
    <phoneticPr fontId="2"/>
  </si>
  <si>
    <t>近藤　　 慧</t>
    <phoneticPr fontId="2"/>
  </si>
  <si>
    <t>高松　　 翼</t>
    <phoneticPr fontId="2"/>
  </si>
  <si>
    <t>柳原　のぞみ</t>
    <rPh sb="0" eb="1">
      <t>ヤナギ</t>
    </rPh>
    <phoneticPr fontId="2"/>
  </si>
  <si>
    <t xml:space="preserve">
22</t>
    <phoneticPr fontId="2"/>
  </si>
  <si>
    <t xml:space="preserve">
23</t>
    <phoneticPr fontId="2"/>
  </si>
  <si>
    <t xml:space="preserve">
22</t>
    <phoneticPr fontId="2"/>
  </si>
  <si>
    <t xml:space="preserve">
23</t>
    <phoneticPr fontId="2"/>
  </si>
  <si>
    <t xml:space="preserve">
23</t>
    <phoneticPr fontId="2"/>
  </si>
  <si>
    <t xml:space="preserve">
24</t>
    <phoneticPr fontId="2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</si>
</sst>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20"/>
      <name val="Arial"/>
      <family val="2"/>
    </font>
    <font>
      <sz val="24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1"/>
      <color indexed="9"/>
      <name val="HG丸ｺﾞｼｯｸM-PRO"/>
      <family val="3"/>
      <charset val="128"/>
    </font>
    <font>
      <b/>
      <sz val="8"/>
      <color indexed="8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/>
    <xf numFmtId="0" fontId="0" fillId="0" borderId="8" xfId="0" applyFont="1" applyBorder="1" applyAlignment="1">
      <alignment horizontal="right"/>
    </xf>
    <xf numFmtId="0" fontId="0" fillId="0" borderId="2" xfId="0" applyFont="1" applyBorder="1" applyAlignment="1"/>
    <xf numFmtId="0" fontId="0" fillId="0" borderId="3" xfId="0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distributed" vertical="center" justifyLastLine="1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5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3" fillId="0" borderId="6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distributed" vertical="center" shrinkToFit="1"/>
    </xf>
    <xf numFmtId="0" fontId="13" fillId="0" borderId="10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 shrinkToFit="1"/>
    </xf>
    <xf numFmtId="0" fontId="13" fillId="0" borderId="8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wrapText="1" justifyLastLine="1"/>
    </xf>
    <xf numFmtId="0" fontId="9" fillId="0" borderId="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3" fillId="0" borderId="6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"/>
  <sheetViews>
    <sheetView zoomScaleNormal="100" workbookViewId="0">
      <selection activeCell="W1" sqref="W1"/>
    </sheetView>
  </sheetViews>
  <sheetFormatPr defaultRowHeight="17.25"/>
  <cols>
    <col min="1" max="1" width="5" style="5" customWidth="1"/>
    <col min="2" max="2" width="5.625" style="4" hidden="1" customWidth="1"/>
    <col min="3" max="3" width="5.625" style="26" hidden="1" customWidth="1"/>
    <col min="4" max="4" width="17.5" style="33" customWidth="1"/>
    <col min="5" max="5" width="3.75" style="34" customWidth="1"/>
    <col min="6" max="6" width="16.25" style="39" customWidth="1"/>
    <col min="7" max="7" width="5" style="4" customWidth="1"/>
    <col min="8" max="8" width="5" style="5" customWidth="1"/>
    <col min="9" max="14" width="5" style="4" customWidth="1"/>
    <col min="15" max="15" width="5" style="6" customWidth="1"/>
    <col min="16" max="16" width="5" style="4" customWidth="1"/>
    <col min="17" max="17" width="5.625" style="4" hidden="1" customWidth="1"/>
    <col min="18" max="18" width="5.625" style="26" hidden="1" customWidth="1"/>
    <col min="19" max="19" width="17.5" style="33" customWidth="1"/>
    <col min="20" max="20" width="3.75" style="34" customWidth="1"/>
    <col min="21" max="21" width="16.25" style="35" customWidth="1"/>
    <col min="22" max="22" width="5" style="6" customWidth="1"/>
    <col min="23" max="24" width="9" style="4"/>
    <col min="25" max="27" width="5.625" style="4" hidden="1" customWidth="1"/>
    <col min="28" max="28" width="15" style="4" hidden="1" customWidth="1"/>
    <col min="29" max="29" width="4.375" style="4" hidden="1" customWidth="1"/>
    <col min="30" max="30" width="13.75" style="4" hidden="1" customWidth="1"/>
    <col min="31" max="31" width="15" style="4" hidden="1" customWidth="1"/>
    <col min="32" max="32" width="4.375" style="4" hidden="1" customWidth="1"/>
    <col min="33" max="33" width="13.75" style="4" hidden="1" customWidth="1"/>
    <col min="34" max="37" width="0" style="4" hidden="1" customWidth="1"/>
    <col min="38" max="16384" width="9" style="4"/>
  </cols>
  <sheetData>
    <row r="1" spans="1:37" ht="13.5">
      <c r="A1" s="89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Z1" s="93" t="s">
        <v>0</v>
      </c>
      <c r="AA1" s="93"/>
      <c r="AB1" s="93"/>
      <c r="AC1" s="96" t="s">
        <v>1</v>
      </c>
      <c r="AD1" s="97"/>
      <c r="AE1" s="93" t="s">
        <v>2</v>
      </c>
      <c r="AF1" s="93" t="s">
        <v>3</v>
      </c>
      <c r="AG1" s="93" t="s">
        <v>4</v>
      </c>
      <c r="AH1" s="93" t="s">
        <v>5</v>
      </c>
      <c r="AI1" s="93" t="s">
        <v>6</v>
      </c>
      <c r="AJ1" s="94" t="s">
        <v>8</v>
      </c>
      <c r="AK1" s="93" t="s">
        <v>7</v>
      </c>
    </row>
    <row r="2" spans="1:37" ht="13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Z2" s="93"/>
      <c r="AA2" s="93"/>
      <c r="AB2" s="93"/>
      <c r="AC2" s="98"/>
      <c r="AD2" s="99"/>
      <c r="AE2" s="93"/>
      <c r="AF2" s="93"/>
      <c r="AG2" s="93"/>
      <c r="AH2" s="93"/>
      <c r="AI2" s="93"/>
      <c r="AJ2" s="95"/>
      <c r="AK2" s="93"/>
    </row>
    <row r="3" spans="1:37" ht="13.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Z3" s="93" t="s">
        <v>9</v>
      </c>
      <c r="AA3" s="93"/>
      <c r="AB3" s="93"/>
      <c r="AC3" s="87">
        <v>5</v>
      </c>
      <c r="AD3" s="88"/>
      <c r="AE3" s="31">
        <v>3</v>
      </c>
      <c r="AF3" s="31">
        <v>3</v>
      </c>
      <c r="AG3" s="31">
        <v>3</v>
      </c>
      <c r="AH3" s="31">
        <v>8</v>
      </c>
      <c r="AI3" s="31">
        <v>1</v>
      </c>
      <c r="AJ3" s="1">
        <v>1</v>
      </c>
      <c r="AK3" s="31">
        <f>SUM(AC3:AJ3)</f>
        <v>24</v>
      </c>
    </row>
    <row r="4" spans="1:37" ht="16.5" customHeight="1"/>
    <row r="5" spans="1:37" ht="16.5" customHeight="1">
      <c r="A5" s="65">
        <v>1</v>
      </c>
      <c r="B5" s="43">
        <v>1</v>
      </c>
      <c r="C5" s="28"/>
      <c r="D5" s="71" t="str">
        <f>IF($B5="","",VLOOKUP($B5,$Y$5:$AG$100,4))</f>
        <v>野上　拓哉</v>
      </c>
      <c r="E5" s="77" t="str">
        <f>IF($B5="","",VLOOKUP($B5,$Y$5:$AG$100,5))</f>
        <v>②</v>
      </c>
      <c r="F5" s="84" t="str">
        <f>IF($B5="","",VLOOKUP($B5,$Y$5:$AG$100,6))</f>
        <v>（北海）</v>
      </c>
      <c r="Q5" s="43">
        <v>7</v>
      </c>
      <c r="R5" s="28"/>
      <c r="S5" s="71" t="str">
        <f>IF($Q5="","",VLOOKUP($Q5,$Y$5:$AG$100,4))</f>
        <v>木村　涼太</v>
      </c>
      <c r="T5" s="77" t="str">
        <f>IF($Q5="","",VLOOKUP($Q5,$Y$5:$AG$100,5))</f>
        <v>②</v>
      </c>
      <c r="U5" s="78" t="str">
        <f>IF($Q5="","",VLOOKUP($Q5,$Y$5:$AG$100,6))</f>
        <v>（苫小牧工業）</v>
      </c>
      <c r="V5" s="73">
        <v>13</v>
      </c>
      <c r="Y5" s="43">
        <v>1</v>
      </c>
      <c r="Z5" s="49" t="s">
        <v>144</v>
      </c>
      <c r="AA5" s="90" t="s">
        <v>8</v>
      </c>
      <c r="AB5" s="105" t="s">
        <v>136</v>
      </c>
      <c r="AC5" s="100" t="s">
        <v>126</v>
      </c>
      <c r="AD5" s="106" t="s">
        <v>134</v>
      </c>
      <c r="AE5" s="110" t="str">
        <f>AB7</f>
        <v>大井　済聡</v>
      </c>
      <c r="AF5" s="112" t="str">
        <f>AC7</f>
        <v>②</v>
      </c>
      <c r="AG5" s="114" t="str">
        <f>AD5</f>
        <v>（北海）</v>
      </c>
    </row>
    <row r="6" spans="1:37" ht="16.5" customHeight="1">
      <c r="A6" s="65"/>
      <c r="B6" s="44"/>
      <c r="C6" s="29"/>
      <c r="D6" s="72"/>
      <c r="E6" s="75"/>
      <c r="F6" s="85"/>
      <c r="G6" s="7"/>
      <c r="P6" s="8"/>
      <c r="Q6" s="44"/>
      <c r="R6" s="29"/>
      <c r="S6" s="72"/>
      <c r="T6" s="75"/>
      <c r="U6" s="79"/>
      <c r="V6" s="73"/>
      <c r="Y6" s="44"/>
      <c r="Z6" s="50"/>
      <c r="AA6" s="91"/>
      <c r="AB6" s="103"/>
      <c r="AC6" s="101"/>
      <c r="AD6" s="107"/>
      <c r="AE6" s="111"/>
      <c r="AF6" s="113"/>
      <c r="AG6" s="115"/>
    </row>
    <row r="7" spans="1:37" ht="16.5" customHeight="1">
      <c r="A7" s="65"/>
      <c r="B7" s="44"/>
      <c r="C7" s="29"/>
      <c r="D7" s="72" t="str">
        <f>IF($B5="","",VLOOKUP($B5,$Y$5:$AG$100,7))</f>
        <v>大井　済聡</v>
      </c>
      <c r="E7" s="75" t="str">
        <f>IF($B5="","",VLOOKUP($B5,$Y$5:$AG$100,8))</f>
        <v>②</v>
      </c>
      <c r="F7" s="85"/>
      <c r="H7" s="64">
        <v>9</v>
      </c>
      <c r="O7" s="61">
        <v>13</v>
      </c>
      <c r="Q7" s="44"/>
      <c r="R7" s="29"/>
      <c r="S7" s="72" t="str">
        <f>IF($Q5="","",VLOOKUP($Q5,$Y$5:$AG$100,7))</f>
        <v>渡部　俊介</v>
      </c>
      <c r="T7" s="75" t="str">
        <f>IF($Q5="","",VLOOKUP($Q5,$Y$5:$AG$100,8))</f>
        <v>②</v>
      </c>
      <c r="U7" s="79"/>
      <c r="V7" s="73"/>
      <c r="Y7" s="44"/>
      <c r="Z7" s="50"/>
      <c r="AA7" s="91"/>
      <c r="AB7" s="103" t="s">
        <v>135</v>
      </c>
      <c r="AC7" s="101" t="s">
        <v>126</v>
      </c>
      <c r="AD7" s="107"/>
      <c r="AE7" s="116"/>
      <c r="AF7" s="118"/>
      <c r="AG7" s="120"/>
    </row>
    <row r="8" spans="1:37" ht="16.5" customHeight="1">
      <c r="A8" s="65"/>
      <c r="B8" s="45"/>
      <c r="C8" s="30"/>
      <c r="D8" s="74"/>
      <c r="E8" s="76"/>
      <c r="F8" s="86"/>
      <c r="H8" s="65"/>
      <c r="O8" s="62"/>
      <c r="Q8" s="45"/>
      <c r="R8" s="30"/>
      <c r="S8" s="74"/>
      <c r="T8" s="76"/>
      <c r="U8" s="80"/>
      <c r="V8" s="73"/>
      <c r="Y8" s="45"/>
      <c r="Z8" s="51"/>
      <c r="AA8" s="92"/>
      <c r="AB8" s="104"/>
      <c r="AC8" s="102"/>
      <c r="AD8" s="108"/>
      <c r="AE8" s="117"/>
      <c r="AF8" s="119"/>
      <c r="AG8" s="121"/>
    </row>
    <row r="9" spans="1:37" ht="16.5" customHeight="1">
      <c r="H9" s="65"/>
      <c r="O9" s="62"/>
      <c r="Y9" s="43">
        <v>2</v>
      </c>
      <c r="Z9" s="58" t="s">
        <v>128</v>
      </c>
      <c r="AA9" s="40">
        <v>1</v>
      </c>
      <c r="AB9" s="105" t="s">
        <v>208</v>
      </c>
      <c r="AC9" s="100" t="s">
        <v>209</v>
      </c>
      <c r="AD9" s="106" t="s">
        <v>212</v>
      </c>
      <c r="AE9" s="110" t="str">
        <f>AB11</f>
        <v>狩野　友基</v>
      </c>
      <c r="AF9" s="112" t="str">
        <f>AC11</f>
        <v>①</v>
      </c>
      <c r="AG9" s="114" t="str">
        <f>AD9</f>
        <v>（市立函館）</v>
      </c>
    </row>
    <row r="10" spans="1:37" ht="16.5" customHeight="1">
      <c r="H10" s="65"/>
      <c r="O10" s="62"/>
      <c r="Y10" s="44"/>
      <c r="Z10" s="59"/>
      <c r="AA10" s="41"/>
      <c r="AB10" s="103"/>
      <c r="AC10" s="101"/>
      <c r="AD10" s="107"/>
      <c r="AE10" s="111"/>
      <c r="AF10" s="113"/>
      <c r="AG10" s="115"/>
    </row>
    <row r="11" spans="1:37" ht="16.5" customHeight="1">
      <c r="A11" s="65">
        <v>2</v>
      </c>
      <c r="B11" s="43">
        <v>9</v>
      </c>
      <c r="C11" s="28"/>
      <c r="D11" s="71" t="str">
        <f>IF($B11="","",VLOOKUP($B11,$Y$5:$AG$100,4))</f>
        <v>大泉　龍聖</v>
      </c>
      <c r="E11" s="77" t="str">
        <f>IF($B11="","",VLOOKUP($B11,$Y$5:$AG$100,5))</f>
        <v>②</v>
      </c>
      <c r="F11" s="138" t="str">
        <f>IF($B11="","",VLOOKUP($B11,$Y$5:$AG$100,6))</f>
        <v>（苫小牧工業）</v>
      </c>
      <c r="H11" s="65"/>
      <c r="I11" s="64">
        <v>17</v>
      </c>
      <c r="N11" s="61">
        <v>19</v>
      </c>
      <c r="O11" s="62"/>
      <c r="Q11" s="43">
        <v>16</v>
      </c>
      <c r="R11" s="28"/>
      <c r="S11" s="71" t="str">
        <f>IF($Q11="","",VLOOKUP($Q11,$Y$5:$AG$100,4))</f>
        <v>澤田  伊吹</v>
      </c>
      <c r="T11" s="77" t="str">
        <f>IF($Q11="","",VLOOKUP($Q11,$Y$5:$AG$100,5))</f>
        <v>②</v>
      </c>
      <c r="U11" s="78" t="str">
        <f>IF($Q11="","",VLOOKUP($Q11,$Y$5:$AG$100,6))</f>
        <v>（札幌龍谷学園）</v>
      </c>
      <c r="V11" s="73">
        <v>14</v>
      </c>
      <c r="Y11" s="44"/>
      <c r="Z11" s="59"/>
      <c r="AA11" s="41"/>
      <c r="AB11" s="103" t="s">
        <v>210</v>
      </c>
      <c r="AC11" s="101" t="s">
        <v>211</v>
      </c>
      <c r="AD11" s="107"/>
      <c r="AE11" s="116"/>
      <c r="AF11" s="118"/>
      <c r="AG11" s="120"/>
    </row>
    <row r="12" spans="1:37" ht="16.5" customHeight="1">
      <c r="A12" s="65"/>
      <c r="B12" s="44"/>
      <c r="C12" s="29"/>
      <c r="D12" s="72"/>
      <c r="E12" s="75"/>
      <c r="F12" s="139"/>
      <c r="H12" s="65"/>
      <c r="I12" s="65"/>
      <c r="N12" s="62"/>
      <c r="O12" s="62"/>
      <c r="Q12" s="44"/>
      <c r="R12" s="29"/>
      <c r="S12" s="72"/>
      <c r="T12" s="75"/>
      <c r="U12" s="79"/>
      <c r="V12" s="73"/>
      <c r="Y12" s="45"/>
      <c r="Z12" s="60"/>
      <c r="AA12" s="42"/>
      <c r="AB12" s="104"/>
      <c r="AC12" s="102"/>
      <c r="AD12" s="108"/>
      <c r="AE12" s="117"/>
      <c r="AF12" s="119"/>
      <c r="AG12" s="121"/>
    </row>
    <row r="13" spans="1:37" ht="16.5" customHeight="1">
      <c r="A13" s="65"/>
      <c r="B13" s="44"/>
      <c r="C13" s="29"/>
      <c r="D13" s="72" t="str">
        <f>IF($B11="","",VLOOKUP($B11,$Y$5:$AG$100,7))</f>
        <v>長内　篤志</v>
      </c>
      <c r="E13" s="75" t="str">
        <f>IF($B11="","",VLOOKUP($B11,$Y$5:$AG$100,8))</f>
        <v>①</v>
      </c>
      <c r="F13" s="139"/>
      <c r="G13" s="64">
        <v>1</v>
      </c>
      <c r="H13" s="65"/>
      <c r="I13" s="65"/>
      <c r="N13" s="62"/>
      <c r="O13" s="62"/>
      <c r="P13" s="61">
        <v>5</v>
      </c>
      <c r="Q13" s="44"/>
      <c r="R13" s="29"/>
      <c r="S13" s="72" t="str">
        <f>IF($Q11="","",VLOOKUP($Q11,$Y$5:$AG$100,7))</f>
        <v>本間  風太</v>
      </c>
      <c r="T13" s="75" t="str">
        <f>IF($Q11="","",VLOOKUP($Q11,$Y$5:$AG$100,8))</f>
        <v>②</v>
      </c>
      <c r="U13" s="79"/>
      <c r="V13" s="73"/>
      <c r="Y13" s="43">
        <v>3</v>
      </c>
      <c r="Z13" s="58" t="s">
        <v>128</v>
      </c>
      <c r="AA13" s="40">
        <v>2</v>
      </c>
      <c r="AB13" s="105" t="s">
        <v>214</v>
      </c>
      <c r="AC13" s="100" t="s">
        <v>213</v>
      </c>
      <c r="AD13" s="106" t="s">
        <v>216</v>
      </c>
      <c r="AE13" s="110" t="str">
        <f>AB15</f>
        <v>辰宮　大翼</v>
      </c>
      <c r="AF13" s="112" t="str">
        <f>AC15</f>
        <v>①</v>
      </c>
      <c r="AG13" s="114" t="str">
        <f>AD13</f>
        <v>（函館中部）</v>
      </c>
    </row>
    <row r="14" spans="1:37" ht="16.5" customHeight="1">
      <c r="A14" s="65"/>
      <c r="B14" s="45"/>
      <c r="C14" s="30"/>
      <c r="D14" s="74"/>
      <c r="E14" s="76"/>
      <c r="F14" s="140"/>
      <c r="G14" s="65"/>
      <c r="H14" s="65"/>
      <c r="I14" s="65"/>
      <c r="N14" s="62"/>
      <c r="O14" s="62"/>
      <c r="P14" s="62"/>
      <c r="Q14" s="45"/>
      <c r="R14" s="30"/>
      <c r="S14" s="74"/>
      <c r="T14" s="76"/>
      <c r="U14" s="80"/>
      <c r="V14" s="73"/>
      <c r="Y14" s="44"/>
      <c r="Z14" s="59"/>
      <c r="AA14" s="41"/>
      <c r="AB14" s="103"/>
      <c r="AC14" s="101"/>
      <c r="AD14" s="107"/>
      <c r="AE14" s="111"/>
      <c r="AF14" s="113"/>
      <c r="AG14" s="115"/>
    </row>
    <row r="15" spans="1:37" ht="16.5" customHeight="1">
      <c r="G15" s="65"/>
      <c r="H15" s="66"/>
      <c r="I15" s="65"/>
      <c r="N15" s="62"/>
      <c r="O15" s="63"/>
      <c r="P15" s="62"/>
      <c r="Q15" s="25"/>
      <c r="R15" s="27"/>
      <c r="Y15" s="44"/>
      <c r="Z15" s="59"/>
      <c r="AA15" s="41"/>
      <c r="AB15" s="103" t="s">
        <v>215</v>
      </c>
      <c r="AC15" s="101" t="s">
        <v>213</v>
      </c>
      <c r="AD15" s="107"/>
      <c r="AE15" s="116"/>
      <c r="AF15" s="118"/>
      <c r="AG15" s="120"/>
    </row>
    <row r="16" spans="1:37" ht="16.5" customHeight="1">
      <c r="G16" s="65"/>
      <c r="I16" s="65"/>
      <c r="N16" s="62"/>
      <c r="P16" s="62"/>
      <c r="Q16" s="25"/>
      <c r="R16" s="27"/>
      <c r="Y16" s="45"/>
      <c r="Z16" s="60"/>
      <c r="AA16" s="42"/>
      <c r="AB16" s="104"/>
      <c r="AC16" s="102"/>
      <c r="AD16" s="108"/>
      <c r="AE16" s="117"/>
      <c r="AF16" s="119"/>
      <c r="AG16" s="121"/>
    </row>
    <row r="17" spans="1:33" ht="16.5" customHeight="1">
      <c r="A17" s="65">
        <v>3</v>
      </c>
      <c r="B17" s="43">
        <v>4</v>
      </c>
      <c r="C17" s="28"/>
      <c r="D17" s="71" t="str">
        <f>IF($B17="","",VLOOKUP($B17,$Y$5:$AG$100,4))</f>
        <v>永井　寛士</v>
      </c>
      <c r="E17" s="77" t="str">
        <f>IF($B17="","",VLOOKUP($B17,$Y$5:$AG$100,5))</f>
        <v>①</v>
      </c>
      <c r="F17" s="84" t="str">
        <f>IF($B17="","",VLOOKUP($B17,$Y$5:$AG$100,6))</f>
        <v>（函館中部）</v>
      </c>
      <c r="G17" s="65"/>
      <c r="I17" s="65"/>
      <c r="N17" s="62"/>
      <c r="P17" s="62"/>
      <c r="Q17" s="43">
        <v>24</v>
      </c>
      <c r="R17" s="28"/>
      <c r="S17" s="71" t="str">
        <f>IF($Q17="","",VLOOKUP($Q17,$Y$5:$AG$100,4))</f>
        <v>片山　公太</v>
      </c>
      <c r="T17" s="77" t="str">
        <f>IF($Q17="","",VLOOKUP($Q17,$Y$5:$AG$100,5))</f>
        <v>②</v>
      </c>
      <c r="U17" s="78" t="str">
        <f>IF($Q17="","",VLOOKUP($Q17,$Y$5:$AG$100,6))</f>
        <v>（室蘭清水丘）</v>
      </c>
      <c r="V17" s="73">
        <v>15</v>
      </c>
      <c r="Y17" s="43">
        <v>4</v>
      </c>
      <c r="Z17" s="58" t="s">
        <v>128</v>
      </c>
      <c r="AA17" s="40">
        <v>3</v>
      </c>
      <c r="AB17" s="105" t="s">
        <v>217</v>
      </c>
      <c r="AC17" s="100" t="s">
        <v>213</v>
      </c>
      <c r="AD17" s="106" t="s">
        <v>216</v>
      </c>
      <c r="AE17" s="110" t="str">
        <f>AB19</f>
        <v>加藤　康生</v>
      </c>
      <c r="AF17" s="112" t="str">
        <f>AC19</f>
        <v>①</v>
      </c>
      <c r="AG17" s="114" t="str">
        <f>AD17</f>
        <v>（函館中部）</v>
      </c>
    </row>
    <row r="18" spans="1:33" ht="16.5" customHeight="1">
      <c r="A18" s="65"/>
      <c r="B18" s="44"/>
      <c r="C18" s="29"/>
      <c r="D18" s="72"/>
      <c r="E18" s="75"/>
      <c r="F18" s="85"/>
      <c r="G18" s="66"/>
      <c r="I18" s="65"/>
      <c r="N18" s="62"/>
      <c r="P18" s="63"/>
      <c r="Q18" s="44"/>
      <c r="R18" s="29"/>
      <c r="S18" s="72"/>
      <c r="T18" s="75"/>
      <c r="U18" s="79"/>
      <c r="V18" s="73"/>
      <c r="Y18" s="44"/>
      <c r="Z18" s="59"/>
      <c r="AA18" s="41"/>
      <c r="AB18" s="103"/>
      <c r="AC18" s="101"/>
      <c r="AD18" s="107"/>
      <c r="AE18" s="111"/>
      <c r="AF18" s="113"/>
      <c r="AG18" s="115"/>
    </row>
    <row r="19" spans="1:33" ht="16.5" customHeight="1">
      <c r="A19" s="65"/>
      <c r="B19" s="44"/>
      <c r="C19" s="29"/>
      <c r="D19" s="72" t="str">
        <f>IF($B17="","",VLOOKUP($B17,$Y$5:$AG$100,7))</f>
        <v>加藤　康生</v>
      </c>
      <c r="E19" s="75" t="str">
        <f>IF($B17="","",VLOOKUP($B17,$Y$5:$AG$100,8))</f>
        <v>①</v>
      </c>
      <c r="F19" s="85"/>
      <c r="I19" s="65"/>
      <c r="N19" s="62"/>
      <c r="Q19" s="44"/>
      <c r="R19" s="29"/>
      <c r="S19" s="72" t="str">
        <f>IF($Q17="","",VLOOKUP($Q17,$Y$5:$AG$100,7))</f>
        <v>紺野　慎太郎</v>
      </c>
      <c r="T19" s="75" t="str">
        <f>IF($Q17="","",VLOOKUP($Q17,$Y$5:$AG$100,8))</f>
        <v>②</v>
      </c>
      <c r="U19" s="79"/>
      <c r="V19" s="73"/>
      <c r="Y19" s="44"/>
      <c r="Z19" s="59"/>
      <c r="AA19" s="41"/>
      <c r="AB19" s="103" t="s">
        <v>218</v>
      </c>
      <c r="AC19" s="101" t="s">
        <v>213</v>
      </c>
      <c r="AD19" s="107"/>
      <c r="AE19" s="116"/>
      <c r="AF19" s="118"/>
      <c r="AG19" s="120"/>
    </row>
    <row r="20" spans="1:33" ht="16.5" customHeight="1">
      <c r="A20" s="65"/>
      <c r="B20" s="45"/>
      <c r="C20" s="30"/>
      <c r="D20" s="74"/>
      <c r="E20" s="76"/>
      <c r="F20" s="86"/>
      <c r="I20" s="65"/>
      <c r="N20" s="62"/>
      <c r="Q20" s="45"/>
      <c r="R20" s="30"/>
      <c r="S20" s="74"/>
      <c r="T20" s="76"/>
      <c r="U20" s="80"/>
      <c r="V20" s="73"/>
      <c r="Y20" s="45"/>
      <c r="Z20" s="60"/>
      <c r="AA20" s="42"/>
      <c r="AB20" s="104"/>
      <c r="AC20" s="102"/>
      <c r="AD20" s="108"/>
      <c r="AE20" s="117"/>
      <c r="AF20" s="119"/>
      <c r="AG20" s="121"/>
    </row>
    <row r="21" spans="1:33" ht="16.5" customHeight="1">
      <c r="I21" s="65"/>
      <c r="N21" s="62"/>
      <c r="Y21" s="43">
        <v>5</v>
      </c>
      <c r="Z21" s="58" t="s">
        <v>128</v>
      </c>
      <c r="AA21" s="40">
        <v>4</v>
      </c>
      <c r="AB21" s="105" t="s">
        <v>219</v>
      </c>
      <c r="AC21" s="100" t="s">
        <v>209</v>
      </c>
      <c r="AD21" s="106" t="s">
        <v>221</v>
      </c>
      <c r="AE21" s="110" t="str">
        <f>AB23</f>
        <v>数寄　幸輝</v>
      </c>
      <c r="AF21" s="112" t="str">
        <f>AC23</f>
        <v>①</v>
      </c>
      <c r="AG21" s="114" t="str">
        <f>AD21</f>
        <v>（函館工業）</v>
      </c>
    </row>
    <row r="22" spans="1:33" ht="16.5" customHeight="1">
      <c r="I22" s="65"/>
      <c r="J22" s="64">
        <v>21</v>
      </c>
      <c r="M22" s="61">
        <v>22</v>
      </c>
      <c r="N22" s="62"/>
      <c r="Y22" s="44"/>
      <c r="Z22" s="59"/>
      <c r="AA22" s="41"/>
      <c r="AB22" s="103"/>
      <c r="AC22" s="101"/>
      <c r="AD22" s="107"/>
      <c r="AE22" s="111"/>
      <c r="AF22" s="113"/>
      <c r="AG22" s="115"/>
    </row>
    <row r="23" spans="1:33" ht="16.5" customHeight="1">
      <c r="A23" s="65">
        <v>4</v>
      </c>
      <c r="B23" s="43">
        <v>20</v>
      </c>
      <c r="C23" s="28"/>
      <c r="D23" s="71" t="str">
        <f>IF($B23="","",VLOOKUP($B23,$Y$5:$AG$100,4))</f>
        <v>高村　和真</v>
      </c>
      <c r="E23" s="77" t="str">
        <f>IF($B23="","",VLOOKUP($B23,$Y$5:$AG$100,5))</f>
        <v>①</v>
      </c>
      <c r="F23" s="84" t="str">
        <f>IF($B23="","",VLOOKUP($B23,$Y$5:$AG$100,6))</f>
        <v>（札幌北斗）</v>
      </c>
      <c r="I23" s="65"/>
      <c r="J23" s="65"/>
      <c r="M23" s="62"/>
      <c r="N23" s="62"/>
      <c r="Q23" s="43">
        <v>14</v>
      </c>
      <c r="R23" s="28"/>
      <c r="S23" s="71" t="str">
        <f>IF($Q23="","",VLOOKUP($Q23,$Y$5:$AG$100,4))</f>
        <v>中村　敏人</v>
      </c>
      <c r="T23" s="77" t="str">
        <f>IF($Q23="","",VLOOKUP($Q23,$Y$5:$AG$100,5))</f>
        <v>②</v>
      </c>
      <c r="U23" s="81" t="str">
        <f>IF($Q23="","",VLOOKUP($Q23,$Y$5:$AG$100,6))</f>
        <v>（北海）</v>
      </c>
      <c r="V23" s="73">
        <v>16</v>
      </c>
      <c r="Y23" s="44"/>
      <c r="Z23" s="59"/>
      <c r="AA23" s="41"/>
      <c r="AB23" s="103" t="s">
        <v>220</v>
      </c>
      <c r="AC23" s="101" t="s">
        <v>213</v>
      </c>
      <c r="AD23" s="107"/>
      <c r="AE23" s="116"/>
      <c r="AF23" s="118"/>
      <c r="AG23" s="120"/>
    </row>
    <row r="24" spans="1:33" ht="16.5" customHeight="1">
      <c r="A24" s="65"/>
      <c r="B24" s="44"/>
      <c r="C24" s="29"/>
      <c r="D24" s="72"/>
      <c r="E24" s="75"/>
      <c r="F24" s="85"/>
      <c r="I24" s="65"/>
      <c r="J24" s="65"/>
      <c r="M24" s="62"/>
      <c r="N24" s="62"/>
      <c r="Q24" s="44"/>
      <c r="R24" s="29"/>
      <c r="S24" s="72"/>
      <c r="T24" s="75"/>
      <c r="U24" s="82"/>
      <c r="V24" s="73"/>
      <c r="Y24" s="45"/>
      <c r="Z24" s="60"/>
      <c r="AA24" s="42"/>
      <c r="AB24" s="104"/>
      <c r="AC24" s="102"/>
      <c r="AD24" s="108"/>
      <c r="AE24" s="117"/>
      <c r="AF24" s="119"/>
      <c r="AG24" s="121"/>
    </row>
    <row r="25" spans="1:33" ht="16.5" customHeight="1">
      <c r="A25" s="65"/>
      <c r="B25" s="44"/>
      <c r="C25" s="29"/>
      <c r="D25" s="72" t="str">
        <f>IF($B23="","",VLOOKUP($B23,$Y$5:$AG$100,7))</f>
        <v>山田　琉碧</v>
      </c>
      <c r="E25" s="75" t="str">
        <f>IF($B23="","",VLOOKUP($B23,$Y$5:$AG$100,8))</f>
        <v>①</v>
      </c>
      <c r="F25" s="85"/>
      <c r="G25" s="64">
        <v>2</v>
      </c>
      <c r="I25" s="65"/>
      <c r="J25" s="65"/>
      <c r="M25" s="62"/>
      <c r="N25" s="62"/>
      <c r="P25" s="61">
        <v>6</v>
      </c>
      <c r="Q25" s="44"/>
      <c r="R25" s="29"/>
      <c r="S25" s="72" t="str">
        <f>IF($Q23="","",VLOOKUP($Q23,$Y$5:$AG$100,7))</f>
        <v>中川　　 亮</v>
      </c>
      <c r="T25" s="75" t="str">
        <f>IF($Q23="","",VLOOKUP($Q23,$Y$5:$AG$100,8))</f>
        <v>②</v>
      </c>
      <c r="U25" s="82"/>
      <c r="V25" s="73"/>
      <c r="Y25" s="43">
        <v>6</v>
      </c>
      <c r="Z25" s="58" t="s">
        <v>128</v>
      </c>
      <c r="AA25" s="40">
        <v>5</v>
      </c>
      <c r="AB25" s="105" t="s">
        <v>222</v>
      </c>
      <c r="AC25" s="100" t="s">
        <v>209</v>
      </c>
      <c r="AD25" s="135" t="s">
        <v>224</v>
      </c>
      <c r="AE25" s="110" t="str">
        <f>AB27</f>
        <v>斉藤　裕斗</v>
      </c>
      <c r="AF25" s="112" t="str">
        <f>AC27</f>
        <v>①</v>
      </c>
      <c r="AG25" s="122" t="str">
        <f>AD25</f>
        <v>（函館大学付属有斗）</v>
      </c>
    </row>
    <row r="26" spans="1:33" ht="16.5" customHeight="1">
      <c r="A26" s="65"/>
      <c r="B26" s="45"/>
      <c r="C26" s="30"/>
      <c r="D26" s="74"/>
      <c r="E26" s="76"/>
      <c r="F26" s="86"/>
      <c r="G26" s="65"/>
      <c r="I26" s="65"/>
      <c r="J26" s="65"/>
      <c r="M26" s="62"/>
      <c r="N26" s="62"/>
      <c r="P26" s="62"/>
      <c r="Q26" s="45"/>
      <c r="R26" s="30"/>
      <c r="S26" s="74"/>
      <c r="T26" s="76"/>
      <c r="U26" s="83"/>
      <c r="V26" s="73"/>
      <c r="Y26" s="44"/>
      <c r="Z26" s="59"/>
      <c r="AA26" s="41"/>
      <c r="AB26" s="103"/>
      <c r="AC26" s="101"/>
      <c r="AD26" s="136"/>
      <c r="AE26" s="111"/>
      <c r="AF26" s="113"/>
      <c r="AG26" s="123"/>
    </row>
    <row r="27" spans="1:33" ht="16.5" customHeight="1">
      <c r="G27" s="65"/>
      <c r="I27" s="65"/>
      <c r="J27" s="65"/>
      <c r="M27" s="62"/>
      <c r="N27" s="62"/>
      <c r="P27" s="62"/>
      <c r="Q27" s="25"/>
      <c r="R27" s="27"/>
      <c r="Y27" s="44"/>
      <c r="Z27" s="59"/>
      <c r="AA27" s="41"/>
      <c r="AB27" s="103" t="s">
        <v>223</v>
      </c>
      <c r="AC27" s="101" t="s">
        <v>213</v>
      </c>
      <c r="AD27" s="136"/>
      <c r="AE27" s="116"/>
      <c r="AF27" s="118"/>
      <c r="AG27" s="120"/>
    </row>
    <row r="28" spans="1:33" ht="16.5" customHeight="1">
      <c r="G28" s="65"/>
      <c r="H28" s="64">
        <v>10</v>
      </c>
      <c r="I28" s="65"/>
      <c r="J28" s="65"/>
      <c r="M28" s="62"/>
      <c r="N28" s="62"/>
      <c r="O28" s="61">
        <v>14</v>
      </c>
      <c r="P28" s="62"/>
      <c r="Q28" s="25"/>
      <c r="R28" s="27"/>
      <c r="Y28" s="45"/>
      <c r="Z28" s="60"/>
      <c r="AA28" s="42"/>
      <c r="AB28" s="104"/>
      <c r="AC28" s="102"/>
      <c r="AD28" s="137"/>
      <c r="AE28" s="117"/>
      <c r="AF28" s="119"/>
      <c r="AG28" s="121"/>
    </row>
    <row r="29" spans="1:33" ht="16.5" customHeight="1">
      <c r="A29" s="65">
        <v>5</v>
      </c>
      <c r="B29" s="43">
        <v>11</v>
      </c>
      <c r="C29" s="28"/>
      <c r="D29" s="71" t="str">
        <f>IF($B29="","",VLOOKUP($B29,$Y$5:$AG$100,4))</f>
        <v>佐藤　洸太</v>
      </c>
      <c r="E29" s="77" t="str">
        <f>IF($B29="","",VLOOKUP($B29,$Y$5:$AG$100,5))</f>
        <v>②</v>
      </c>
      <c r="F29" s="84" t="str">
        <f>IF($B29="","",VLOOKUP($B29,$Y$5:$AG$100,6))</f>
        <v>（小樽桜陽）</v>
      </c>
      <c r="G29" s="65"/>
      <c r="H29" s="65"/>
      <c r="I29" s="65"/>
      <c r="J29" s="65"/>
      <c r="M29" s="62"/>
      <c r="N29" s="62"/>
      <c r="O29" s="62"/>
      <c r="P29" s="62"/>
      <c r="Q29" s="43">
        <v>5</v>
      </c>
      <c r="R29" s="28"/>
      <c r="S29" s="71" t="str">
        <f>IF($Q29="","",VLOOKUP($Q29,$Y$5:$AG$100,4))</f>
        <v>村上　晃也</v>
      </c>
      <c r="T29" s="77" t="str">
        <f>IF($Q29="","",VLOOKUP($Q29,$Y$5:$AG$100,5))</f>
        <v>②</v>
      </c>
      <c r="U29" s="81" t="str">
        <f>IF($Q29="","",VLOOKUP($Q29,$Y$5:$AG$100,6))</f>
        <v>（函館工業）</v>
      </c>
      <c r="V29" s="73">
        <v>17</v>
      </c>
      <c r="Y29" s="43">
        <v>7</v>
      </c>
      <c r="Z29" s="55" t="s">
        <v>3</v>
      </c>
      <c r="AA29" s="40">
        <v>1</v>
      </c>
      <c r="AB29" s="105" t="s">
        <v>242</v>
      </c>
      <c r="AC29" s="100" t="s">
        <v>209</v>
      </c>
      <c r="AD29" s="129" t="s">
        <v>233</v>
      </c>
      <c r="AE29" s="110" t="str">
        <f>AB31</f>
        <v>渡部　俊介</v>
      </c>
      <c r="AF29" s="112" t="str">
        <f>AC31</f>
        <v>②</v>
      </c>
      <c r="AG29" s="114" t="str">
        <f>AD29</f>
        <v>（苫小牧工業）</v>
      </c>
    </row>
    <row r="30" spans="1:33" ht="16.5" customHeight="1">
      <c r="A30" s="65"/>
      <c r="B30" s="44"/>
      <c r="C30" s="29"/>
      <c r="D30" s="72"/>
      <c r="E30" s="75"/>
      <c r="F30" s="85"/>
      <c r="G30" s="66"/>
      <c r="H30" s="65"/>
      <c r="I30" s="65"/>
      <c r="J30" s="65"/>
      <c r="M30" s="62"/>
      <c r="N30" s="62"/>
      <c r="O30" s="62"/>
      <c r="P30" s="63"/>
      <c r="Q30" s="44"/>
      <c r="R30" s="29"/>
      <c r="S30" s="72"/>
      <c r="T30" s="75"/>
      <c r="U30" s="82"/>
      <c r="V30" s="73"/>
      <c r="Y30" s="44"/>
      <c r="Z30" s="56"/>
      <c r="AA30" s="41"/>
      <c r="AB30" s="103"/>
      <c r="AC30" s="101"/>
      <c r="AD30" s="130"/>
      <c r="AE30" s="111"/>
      <c r="AF30" s="113"/>
      <c r="AG30" s="115"/>
    </row>
    <row r="31" spans="1:33" ht="16.5" customHeight="1">
      <c r="A31" s="65"/>
      <c r="B31" s="44"/>
      <c r="C31" s="29"/>
      <c r="D31" s="72" t="str">
        <f>IF($B29="","",VLOOKUP($B29,$Y$5:$AG$100,7))</f>
        <v>佐々木　直雅</v>
      </c>
      <c r="E31" s="75" t="str">
        <f>IF($B29="","",VLOOKUP($B29,$Y$5:$AG$100,8))</f>
        <v>②</v>
      </c>
      <c r="F31" s="85"/>
      <c r="H31" s="65"/>
      <c r="I31" s="65"/>
      <c r="J31" s="65"/>
      <c r="M31" s="62"/>
      <c r="N31" s="62"/>
      <c r="O31" s="62"/>
      <c r="Q31" s="44"/>
      <c r="R31" s="29"/>
      <c r="S31" s="72" t="str">
        <f>IF($Q29="","",VLOOKUP($Q29,$Y$5:$AG$100,7))</f>
        <v>数寄　幸輝</v>
      </c>
      <c r="T31" s="75" t="str">
        <f>IF($Q29="","",VLOOKUP($Q29,$Y$5:$AG$100,8))</f>
        <v>①</v>
      </c>
      <c r="U31" s="82"/>
      <c r="V31" s="73"/>
      <c r="Y31" s="44"/>
      <c r="Z31" s="56"/>
      <c r="AA31" s="41"/>
      <c r="AB31" s="103" t="s">
        <v>243</v>
      </c>
      <c r="AC31" s="101" t="s">
        <v>209</v>
      </c>
      <c r="AD31" s="130"/>
      <c r="AE31" s="116"/>
      <c r="AF31" s="118"/>
      <c r="AG31" s="120"/>
    </row>
    <row r="32" spans="1:33" ht="16.5" customHeight="1">
      <c r="A32" s="65"/>
      <c r="B32" s="45"/>
      <c r="C32" s="30"/>
      <c r="D32" s="74"/>
      <c r="E32" s="76"/>
      <c r="F32" s="86"/>
      <c r="H32" s="65"/>
      <c r="I32" s="66"/>
      <c r="J32" s="65"/>
      <c r="M32" s="62"/>
      <c r="N32" s="63"/>
      <c r="O32" s="62"/>
      <c r="Q32" s="45"/>
      <c r="R32" s="30"/>
      <c r="S32" s="74"/>
      <c r="T32" s="76"/>
      <c r="U32" s="83"/>
      <c r="V32" s="73"/>
      <c r="Y32" s="45"/>
      <c r="Z32" s="57"/>
      <c r="AA32" s="42"/>
      <c r="AB32" s="104"/>
      <c r="AC32" s="102"/>
      <c r="AD32" s="131"/>
      <c r="AE32" s="117"/>
      <c r="AF32" s="119"/>
      <c r="AG32" s="121"/>
    </row>
    <row r="33" spans="1:33" ht="16.5" customHeight="1">
      <c r="H33" s="65"/>
      <c r="J33" s="65"/>
      <c r="M33" s="62"/>
      <c r="O33" s="62"/>
      <c r="Y33" s="43">
        <v>8</v>
      </c>
      <c r="Z33" s="55" t="s">
        <v>3</v>
      </c>
      <c r="AA33" s="40">
        <v>2</v>
      </c>
      <c r="AB33" s="105" t="s">
        <v>246</v>
      </c>
      <c r="AC33" s="100" t="s">
        <v>209</v>
      </c>
      <c r="AD33" s="106" t="s">
        <v>235</v>
      </c>
      <c r="AE33" s="110" t="str">
        <f>AB35</f>
        <v>奥野　晟弘</v>
      </c>
      <c r="AF33" s="112" t="str">
        <f>AC35</f>
        <v>②</v>
      </c>
      <c r="AG33" s="114" t="str">
        <f>AD33</f>
        <v>（浦河）</v>
      </c>
    </row>
    <row r="34" spans="1:33" ht="16.5" customHeight="1">
      <c r="H34" s="65"/>
      <c r="J34" s="65"/>
      <c r="M34" s="62"/>
      <c r="O34" s="62"/>
      <c r="Y34" s="44"/>
      <c r="Z34" s="56"/>
      <c r="AA34" s="41"/>
      <c r="AB34" s="103"/>
      <c r="AC34" s="101"/>
      <c r="AD34" s="107"/>
      <c r="AE34" s="111"/>
      <c r="AF34" s="113"/>
      <c r="AG34" s="115"/>
    </row>
    <row r="35" spans="1:33" ht="16.5" customHeight="1">
      <c r="A35" s="65">
        <v>6</v>
      </c>
      <c r="B35" s="43">
        <v>22</v>
      </c>
      <c r="C35" s="28"/>
      <c r="D35" s="71" t="str">
        <f>IF($B35="","",VLOOKUP($B35,$Y$5:$AG$100,4))</f>
        <v>大上　　　陸</v>
      </c>
      <c r="E35" s="77" t="str">
        <f>IF($B35="","",VLOOKUP($B35,$Y$5:$AG$100,5))</f>
        <v>②</v>
      </c>
      <c r="F35" s="84" t="str">
        <f>IF($B35="","",VLOOKUP($B35,$Y$5:$AG$100,6))</f>
        <v>（伊達緑丘）</v>
      </c>
      <c r="H35" s="65"/>
      <c r="J35" s="65"/>
      <c r="M35" s="62"/>
      <c r="O35" s="62"/>
      <c r="Q35" s="43">
        <v>10</v>
      </c>
      <c r="R35" s="28"/>
      <c r="S35" s="71" t="str">
        <f>IF($Q35="","",VLOOKUP($Q35,$Y$5:$AG$100,4))</f>
        <v>高松　　 翼</v>
      </c>
      <c r="T35" s="77" t="str">
        <f>IF($Q35="","",VLOOKUP($Q35,$Y$5:$AG$100,5))</f>
        <v>②</v>
      </c>
      <c r="U35" s="81" t="str">
        <f>IF($Q35="","",VLOOKUP($Q35,$Y$5:$AG$100,6))</f>
        <v>（小樽潮陵）</v>
      </c>
      <c r="V35" s="73">
        <v>18</v>
      </c>
      <c r="Y35" s="44"/>
      <c r="Z35" s="56"/>
      <c r="AA35" s="41"/>
      <c r="AB35" s="103" t="s">
        <v>247</v>
      </c>
      <c r="AC35" s="101" t="s">
        <v>209</v>
      </c>
      <c r="AD35" s="107"/>
      <c r="AE35" s="116"/>
      <c r="AF35" s="118"/>
      <c r="AG35" s="120"/>
    </row>
    <row r="36" spans="1:33" ht="16.5" customHeight="1">
      <c r="A36" s="65"/>
      <c r="B36" s="44"/>
      <c r="C36" s="29"/>
      <c r="D36" s="72"/>
      <c r="E36" s="75"/>
      <c r="F36" s="85"/>
      <c r="G36" s="7"/>
      <c r="H36" s="66"/>
      <c r="J36" s="65"/>
      <c r="M36" s="62"/>
      <c r="O36" s="63"/>
      <c r="P36" s="8"/>
      <c r="Q36" s="44"/>
      <c r="R36" s="29"/>
      <c r="S36" s="72"/>
      <c r="T36" s="75"/>
      <c r="U36" s="82"/>
      <c r="V36" s="73"/>
      <c r="Y36" s="45"/>
      <c r="Z36" s="57"/>
      <c r="AA36" s="42"/>
      <c r="AB36" s="104"/>
      <c r="AC36" s="102"/>
      <c r="AD36" s="108"/>
      <c r="AE36" s="117"/>
      <c r="AF36" s="119"/>
      <c r="AG36" s="121"/>
    </row>
    <row r="37" spans="1:33" ht="16.5" customHeight="1">
      <c r="A37" s="65"/>
      <c r="B37" s="44"/>
      <c r="C37" s="29"/>
      <c r="D37" s="72" t="str">
        <f>IF($B35="","",VLOOKUP($B35,$Y$5:$AG$100,7))</f>
        <v>平田　翔吾</v>
      </c>
      <c r="E37" s="75" t="str">
        <f>IF($B35="","",VLOOKUP($B35,$Y$5:$AG$100,8))</f>
        <v>①</v>
      </c>
      <c r="F37" s="85"/>
      <c r="J37" s="65"/>
      <c r="K37" s="9"/>
      <c r="L37" s="9"/>
      <c r="M37" s="62"/>
      <c r="Q37" s="44"/>
      <c r="R37" s="29"/>
      <c r="S37" s="72" t="str">
        <f>IF($Q35="","",VLOOKUP($Q35,$Y$5:$AG$100,7))</f>
        <v>伊藤　裕貴</v>
      </c>
      <c r="T37" s="75" t="str">
        <f>IF($Q35="","",VLOOKUP($Q35,$Y$5:$AG$100,8))</f>
        <v>①</v>
      </c>
      <c r="U37" s="82"/>
      <c r="V37" s="73"/>
      <c r="Y37" s="43">
        <v>9</v>
      </c>
      <c r="Z37" s="55" t="s">
        <v>3</v>
      </c>
      <c r="AA37" s="40">
        <v>3</v>
      </c>
      <c r="AB37" s="105" t="s">
        <v>244</v>
      </c>
      <c r="AC37" s="100" t="s">
        <v>209</v>
      </c>
      <c r="AD37" s="129" t="s">
        <v>233</v>
      </c>
      <c r="AE37" s="110" t="str">
        <f>AB39</f>
        <v>長内　篤志</v>
      </c>
      <c r="AF37" s="112" t="str">
        <f>AC39</f>
        <v>①</v>
      </c>
      <c r="AG37" s="114" t="str">
        <f>AD37</f>
        <v>（苫小牧工業）</v>
      </c>
    </row>
    <row r="38" spans="1:33" ht="16.5" customHeight="1">
      <c r="A38" s="65"/>
      <c r="B38" s="45"/>
      <c r="C38" s="30"/>
      <c r="D38" s="74"/>
      <c r="E38" s="76"/>
      <c r="F38" s="86"/>
      <c r="J38" s="65"/>
      <c r="K38" s="9"/>
      <c r="L38" s="9"/>
      <c r="M38" s="62"/>
      <c r="Q38" s="45"/>
      <c r="R38" s="30"/>
      <c r="S38" s="74"/>
      <c r="T38" s="76"/>
      <c r="U38" s="83"/>
      <c r="V38" s="73"/>
      <c r="Y38" s="44"/>
      <c r="Z38" s="56"/>
      <c r="AA38" s="41"/>
      <c r="AB38" s="103"/>
      <c r="AC38" s="101"/>
      <c r="AD38" s="130"/>
      <c r="AE38" s="111"/>
      <c r="AF38" s="113"/>
      <c r="AG38" s="115"/>
    </row>
    <row r="39" spans="1:33" ht="16.5" customHeight="1">
      <c r="J39" s="65"/>
      <c r="K39" s="10"/>
      <c r="L39" s="10"/>
      <c r="M39" s="62"/>
      <c r="Y39" s="44"/>
      <c r="Z39" s="56"/>
      <c r="AA39" s="41"/>
      <c r="AB39" s="103" t="s">
        <v>245</v>
      </c>
      <c r="AC39" s="101" t="s">
        <v>213</v>
      </c>
      <c r="AD39" s="130"/>
      <c r="AE39" s="116"/>
      <c r="AF39" s="118"/>
      <c r="AG39" s="120"/>
    </row>
    <row r="40" spans="1:33" ht="16.5" customHeight="1">
      <c r="J40" s="65"/>
      <c r="K40" s="67">
        <v>23</v>
      </c>
      <c r="L40" s="68"/>
      <c r="M40" s="62"/>
      <c r="Y40" s="45"/>
      <c r="Z40" s="57"/>
      <c r="AA40" s="42"/>
      <c r="AB40" s="104"/>
      <c r="AC40" s="102"/>
      <c r="AD40" s="131"/>
      <c r="AE40" s="117"/>
      <c r="AF40" s="119"/>
      <c r="AG40" s="121"/>
    </row>
    <row r="41" spans="1:33" ht="16.5" customHeight="1">
      <c r="A41" s="65">
        <v>7</v>
      </c>
      <c r="B41" s="43">
        <v>19</v>
      </c>
      <c r="C41" s="28"/>
      <c r="D41" s="71" t="str">
        <f>IF($B41="","",VLOOKUP($B41,$Y$5:$AG$100,4))</f>
        <v>堺　　　  涼</v>
      </c>
      <c r="E41" s="77" t="str">
        <f>IF($B41="","",VLOOKUP($B41,$Y$5:$AG$100,5))</f>
        <v>②</v>
      </c>
      <c r="F41" s="84" t="str">
        <f>IF($B41="","",VLOOKUP($B41,$Y$5:$AG$100,6))</f>
        <v>（野幌）</v>
      </c>
      <c r="J41" s="65"/>
      <c r="K41" s="69"/>
      <c r="L41" s="70"/>
      <c r="M41" s="62"/>
      <c r="Q41" s="43">
        <v>21</v>
      </c>
      <c r="R41" s="28"/>
      <c r="S41" s="71" t="str">
        <f>IF($Q41="","",VLOOKUP($Q41,$Y$5:$AG$100,4))</f>
        <v>工藤　蒼大</v>
      </c>
      <c r="T41" s="77" t="str">
        <f>IF($Q41="","",VLOOKUP($Q41,$Y$5:$AG$100,5))</f>
        <v>②</v>
      </c>
      <c r="U41" s="81" t="str">
        <f>IF($Q41="","",VLOOKUP($Q41,$Y$5:$AG$100,6))</f>
        <v>（大谷室蘭）</v>
      </c>
      <c r="V41" s="73">
        <v>19</v>
      </c>
      <c r="Y41" s="43">
        <v>10</v>
      </c>
      <c r="Z41" s="52" t="s">
        <v>131</v>
      </c>
      <c r="AA41" s="40">
        <v>1</v>
      </c>
      <c r="AB41" s="105" t="s">
        <v>308</v>
      </c>
      <c r="AC41" s="100" t="s">
        <v>184</v>
      </c>
      <c r="AD41" s="106" t="s">
        <v>186</v>
      </c>
      <c r="AE41" s="110" t="str">
        <f>AB43</f>
        <v>伊藤　裕貴</v>
      </c>
      <c r="AF41" s="112" t="str">
        <f>AC43</f>
        <v>①</v>
      </c>
      <c r="AG41" s="114" t="str">
        <f>AD41</f>
        <v>（小樽潮陵）</v>
      </c>
    </row>
    <row r="42" spans="1:33" ht="16.5" customHeight="1">
      <c r="A42" s="65"/>
      <c r="B42" s="44"/>
      <c r="C42" s="29"/>
      <c r="D42" s="72"/>
      <c r="E42" s="75"/>
      <c r="F42" s="85"/>
      <c r="G42" s="7"/>
      <c r="J42" s="65"/>
      <c r="M42" s="62"/>
      <c r="P42" s="8"/>
      <c r="Q42" s="44"/>
      <c r="R42" s="29"/>
      <c r="S42" s="72"/>
      <c r="T42" s="75"/>
      <c r="U42" s="82"/>
      <c r="V42" s="73"/>
      <c r="Y42" s="44"/>
      <c r="Z42" s="53"/>
      <c r="AA42" s="41"/>
      <c r="AB42" s="103"/>
      <c r="AC42" s="101"/>
      <c r="AD42" s="107"/>
      <c r="AE42" s="111"/>
      <c r="AF42" s="113"/>
      <c r="AG42" s="115"/>
    </row>
    <row r="43" spans="1:33" ht="16.5" customHeight="1">
      <c r="A43" s="65"/>
      <c r="B43" s="44"/>
      <c r="C43" s="29"/>
      <c r="D43" s="72" t="str">
        <f>IF($B41="","",VLOOKUP($B41,$Y$5:$AG$100,7))</f>
        <v>高木　勇輝</v>
      </c>
      <c r="E43" s="75" t="str">
        <f>IF($B41="","",VLOOKUP($B41,$Y$5:$AG$100,8))</f>
        <v>①</v>
      </c>
      <c r="F43" s="85"/>
      <c r="H43" s="64">
        <v>11</v>
      </c>
      <c r="J43" s="65"/>
      <c r="M43" s="62"/>
      <c r="O43" s="61">
        <v>15</v>
      </c>
      <c r="Q43" s="44"/>
      <c r="R43" s="29"/>
      <c r="S43" s="72" t="str">
        <f>IF($Q41="","",VLOOKUP($Q41,$Y$5:$AG$100,7))</f>
        <v>本間　　　渉</v>
      </c>
      <c r="T43" s="75" t="str">
        <f>IF($Q41="","",VLOOKUP($Q41,$Y$5:$AG$100,8))</f>
        <v>①</v>
      </c>
      <c r="U43" s="82"/>
      <c r="V43" s="73"/>
      <c r="Y43" s="44"/>
      <c r="Z43" s="53"/>
      <c r="AA43" s="41"/>
      <c r="AB43" s="103" t="s">
        <v>185</v>
      </c>
      <c r="AC43" s="101" t="s">
        <v>187</v>
      </c>
      <c r="AD43" s="107"/>
      <c r="AE43" s="116"/>
      <c r="AF43" s="118"/>
      <c r="AG43" s="120"/>
    </row>
    <row r="44" spans="1:33" ht="16.5" customHeight="1">
      <c r="A44" s="65"/>
      <c r="B44" s="45"/>
      <c r="C44" s="30"/>
      <c r="D44" s="74"/>
      <c r="E44" s="76"/>
      <c r="F44" s="86"/>
      <c r="H44" s="65"/>
      <c r="J44" s="65"/>
      <c r="M44" s="62"/>
      <c r="O44" s="62"/>
      <c r="Q44" s="45"/>
      <c r="R44" s="30"/>
      <c r="S44" s="74"/>
      <c r="T44" s="76"/>
      <c r="U44" s="83"/>
      <c r="V44" s="73"/>
      <c r="Y44" s="45"/>
      <c r="Z44" s="54"/>
      <c r="AA44" s="42"/>
      <c r="AB44" s="104"/>
      <c r="AC44" s="102"/>
      <c r="AD44" s="108"/>
      <c r="AE44" s="117"/>
      <c r="AF44" s="119"/>
      <c r="AG44" s="121"/>
    </row>
    <row r="45" spans="1:33" ht="16.5" customHeight="1">
      <c r="H45" s="65"/>
      <c r="J45" s="65"/>
      <c r="M45" s="62"/>
      <c r="O45" s="62"/>
      <c r="Y45" s="43">
        <v>11</v>
      </c>
      <c r="Z45" s="52" t="s">
        <v>131</v>
      </c>
      <c r="AA45" s="40">
        <v>2</v>
      </c>
      <c r="AB45" s="105" t="s">
        <v>188</v>
      </c>
      <c r="AC45" s="100" t="s">
        <v>189</v>
      </c>
      <c r="AD45" s="106" t="s">
        <v>191</v>
      </c>
      <c r="AE45" s="110" t="str">
        <f>AB47</f>
        <v>佐々木　直雅</v>
      </c>
      <c r="AF45" s="112" t="str">
        <f>AC47</f>
        <v>②</v>
      </c>
      <c r="AG45" s="114" t="str">
        <f>AD45</f>
        <v>（小樽桜陽）</v>
      </c>
    </row>
    <row r="46" spans="1:33" ht="16.5" customHeight="1">
      <c r="H46" s="65"/>
      <c r="J46" s="65"/>
      <c r="M46" s="62"/>
      <c r="O46" s="62"/>
      <c r="Y46" s="44"/>
      <c r="Z46" s="53"/>
      <c r="AA46" s="41"/>
      <c r="AB46" s="103"/>
      <c r="AC46" s="101"/>
      <c r="AD46" s="107"/>
      <c r="AE46" s="111"/>
      <c r="AF46" s="113"/>
      <c r="AG46" s="115"/>
    </row>
    <row r="47" spans="1:33" ht="16.5" customHeight="1">
      <c r="A47" s="65">
        <v>8</v>
      </c>
      <c r="B47" s="43">
        <v>8</v>
      </c>
      <c r="C47" s="28"/>
      <c r="D47" s="71" t="str">
        <f>IF($B47="","",VLOOKUP($B47,$Y$5:$AG$100,4))</f>
        <v>千葉　良太</v>
      </c>
      <c r="E47" s="77" t="str">
        <f>IF($B47="","",VLOOKUP($B47,$Y$5:$AG$100,5))</f>
        <v>②</v>
      </c>
      <c r="F47" s="84" t="str">
        <f>IF($B47="","",VLOOKUP($B47,$Y$5:$AG$100,6))</f>
        <v>（浦河）</v>
      </c>
      <c r="H47" s="65"/>
      <c r="I47" s="64">
        <v>18</v>
      </c>
      <c r="J47" s="65"/>
      <c r="M47" s="62"/>
      <c r="N47" s="61">
        <v>20</v>
      </c>
      <c r="O47" s="62"/>
      <c r="Q47" s="43">
        <v>17</v>
      </c>
      <c r="R47" s="28"/>
      <c r="S47" s="71" t="str">
        <f>IF($Q47="","",VLOOKUP($Q47,$Y$5:$AG$100,4))</f>
        <v>平瀬　太一</v>
      </c>
      <c r="T47" s="77" t="str">
        <f>IF($Q47="","",VLOOKUP($Q47,$Y$5:$AG$100,5))</f>
        <v>②</v>
      </c>
      <c r="U47" s="81" t="str">
        <f>IF($Q47="","",VLOOKUP($Q47,$Y$5:$AG$100,6))</f>
        <v>（北海）</v>
      </c>
      <c r="V47" s="73">
        <v>20</v>
      </c>
      <c r="Y47" s="44"/>
      <c r="Z47" s="53"/>
      <c r="AA47" s="41"/>
      <c r="AB47" s="103" t="s">
        <v>192</v>
      </c>
      <c r="AC47" s="101" t="s">
        <v>189</v>
      </c>
      <c r="AD47" s="107"/>
      <c r="AE47" s="116"/>
      <c r="AF47" s="118"/>
      <c r="AG47" s="120"/>
    </row>
    <row r="48" spans="1:33" ht="16.5" customHeight="1">
      <c r="A48" s="65"/>
      <c r="B48" s="44"/>
      <c r="C48" s="29"/>
      <c r="D48" s="72"/>
      <c r="E48" s="75"/>
      <c r="F48" s="85"/>
      <c r="H48" s="65"/>
      <c r="I48" s="65"/>
      <c r="J48" s="65"/>
      <c r="M48" s="62"/>
      <c r="N48" s="62"/>
      <c r="O48" s="62"/>
      <c r="Q48" s="44"/>
      <c r="R48" s="29"/>
      <c r="S48" s="72"/>
      <c r="T48" s="75"/>
      <c r="U48" s="82"/>
      <c r="V48" s="73"/>
      <c r="Y48" s="45"/>
      <c r="Z48" s="54"/>
      <c r="AA48" s="42"/>
      <c r="AB48" s="104"/>
      <c r="AC48" s="102"/>
      <c r="AD48" s="108"/>
      <c r="AE48" s="117"/>
      <c r="AF48" s="119"/>
      <c r="AG48" s="121"/>
    </row>
    <row r="49" spans="1:33" ht="16.5" customHeight="1">
      <c r="A49" s="65"/>
      <c r="B49" s="44"/>
      <c r="C49" s="29"/>
      <c r="D49" s="72" t="str">
        <f>IF($B47="","",VLOOKUP($B47,$Y$5:$AG$100,7))</f>
        <v>奥野　晟弘</v>
      </c>
      <c r="E49" s="75" t="str">
        <f>IF($B47="","",VLOOKUP($B47,$Y$5:$AG$100,8))</f>
        <v>②</v>
      </c>
      <c r="F49" s="85"/>
      <c r="G49" s="64">
        <v>3</v>
      </c>
      <c r="H49" s="65"/>
      <c r="I49" s="65"/>
      <c r="J49" s="65"/>
      <c r="M49" s="62"/>
      <c r="N49" s="62"/>
      <c r="O49" s="62"/>
      <c r="P49" s="61">
        <v>7</v>
      </c>
      <c r="Q49" s="44"/>
      <c r="R49" s="29"/>
      <c r="S49" s="72" t="str">
        <f>IF($Q47="","",VLOOKUP($Q47,$Y$5:$AG$100,7))</f>
        <v>菅原　睦生</v>
      </c>
      <c r="T49" s="75" t="str">
        <f>IF($Q47="","",VLOOKUP($Q47,$Y$5:$AG$100,8))</f>
        <v>②</v>
      </c>
      <c r="U49" s="82"/>
      <c r="V49" s="73"/>
      <c r="Y49" s="43">
        <v>12</v>
      </c>
      <c r="Z49" s="52" t="s">
        <v>131</v>
      </c>
      <c r="AA49" s="40">
        <v>3</v>
      </c>
      <c r="AB49" s="105" t="s">
        <v>193</v>
      </c>
      <c r="AC49" s="100" t="s">
        <v>187</v>
      </c>
      <c r="AD49" s="106" t="s">
        <v>195</v>
      </c>
      <c r="AE49" s="110" t="str">
        <f>AB51</f>
        <v>長谷川　順信</v>
      </c>
      <c r="AF49" s="112" t="str">
        <f>AC51</f>
        <v>①</v>
      </c>
      <c r="AG49" s="114" t="str">
        <f>AD49</f>
        <v>（小樽工業）</v>
      </c>
    </row>
    <row r="50" spans="1:33" ht="16.5" customHeight="1">
      <c r="A50" s="65"/>
      <c r="B50" s="45"/>
      <c r="C50" s="30"/>
      <c r="D50" s="74"/>
      <c r="E50" s="76"/>
      <c r="F50" s="86"/>
      <c r="G50" s="65"/>
      <c r="H50" s="65"/>
      <c r="I50" s="65"/>
      <c r="J50" s="65"/>
      <c r="M50" s="62"/>
      <c r="N50" s="62"/>
      <c r="O50" s="62"/>
      <c r="P50" s="62"/>
      <c r="Q50" s="45"/>
      <c r="R50" s="30"/>
      <c r="S50" s="74"/>
      <c r="T50" s="76"/>
      <c r="U50" s="83"/>
      <c r="V50" s="73"/>
      <c r="Y50" s="44"/>
      <c r="Z50" s="53"/>
      <c r="AA50" s="41"/>
      <c r="AB50" s="103"/>
      <c r="AC50" s="101"/>
      <c r="AD50" s="107"/>
      <c r="AE50" s="111"/>
      <c r="AF50" s="113"/>
      <c r="AG50" s="115"/>
    </row>
    <row r="51" spans="1:33" ht="16.5" customHeight="1">
      <c r="G51" s="65"/>
      <c r="H51" s="66"/>
      <c r="I51" s="65"/>
      <c r="J51" s="65"/>
      <c r="M51" s="62"/>
      <c r="N51" s="62"/>
      <c r="O51" s="63"/>
      <c r="P51" s="62"/>
      <c r="Q51" s="25"/>
      <c r="R51" s="27"/>
      <c r="Y51" s="44"/>
      <c r="Z51" s="53"/>
      <c r="AA51" s="41"/>
      <c r="AB51" s="103" t="s">
        <v>194</v>
      </c>
      <c r="AC51" s="101" t="s">
        <v>187</v>
      </c>
      <c r="AD51" s="107"/>
      <c r="AE51" s="116"/>
      <c r="AF51" s="118"/>
      <c r="AG51" s="120"/>
    </row>
    <row r="52" spans="1:33" ht="16.5" customHeight="1">
      <c r="G52" s="65"/>
      <c r="I52" s="65"/>
      <c r="J52" s="65"/>
      <c r="M52" s="62"/>
      <c r="N52" s="62"/>
      <c r="P52" s="62"/>
      <c r="Q52" s="25"/>
      <c r="R52" s="27"/>
      <c r="Y52" s="45"/>
      <c r="Z52" s="54"/>
      <c r="AA52" s="42"/>
      <c r="AB52" s="104"/>
      <c r="AC52" s="102"/>
      <c r="AD52" s="108"/>
      <c r="AE52" s="117"/>
      <c r="AF52" s="119"/>
      <c r="AG52" s="121"/>
    </row>
    <row r="53" spans="1:33" ht="16.5" customHeight="1">
      <c r="A53" s="65">
        <v>9</v>
      </c>
      <c r="B53" s="43">
        <v>15</v>
      </c>
      <c r="C53" s="28"/>
      <c r="D53" s="71" t="str">
        <f>IF($B53="","",VLOOKUP($B53,$Y$5:$AG$100,4))</f>
        <v>渡邊　昂進</v>
      </c>
      <c r="E53" s="77" t="str">
        <f>IF($B53="","",VLOOKUP($B53,$Y$5:$AG$100,5))</f>
        <v>①</v>
      </c>
      <c r="F53" s="138" t="str">
        <f>IF($B53="","",VLOOKUP($B53,$Y$5:$AG$100,6))</f>
        <v>（札幌龍谷学園）</v>
      </c>
      <c r="G53" s="65"/>
      <c r="I53" s="65"/>
      <c r="J53" s="65"/>
      <c r="M53" s="62"/>
      <c r="N53" s="62"/>
      <c r="P53" s="62"/>
      <c r="Q53" s="43">
        <v>3</v>
      </c>
      <c r="R53" s="28"/>
      <c r="S53" s="71" t="str">
        <f>IF($Q53="","",VLOOKUP($Q53,$Y$5:$AG$100,4))</f>
        <v>廣岡　　 幸</v>
      </c>
      <c r="T53" s="77" t="str">
        <f>IF($Q53="","",VLOOKUP($Q53,$Y$5:$AG$100,5))</f>
        <v>①</v>
      </c>
      <c r="U53" s="81" t="str">
        <f>IF($Q53="","",VLOOKUP($Q53,$Y$5:$AG$100,6))</f>
        <v>（函館中部）</v>
      </c>
      <c r="V53" s="73">
        <v>21</v>
      </c>
      <c r="Y53" s="43">
        <v>13</v>
      </c>
      <c r="Z53" s="49" t="s">
        <v>132</v>
      </c>
      <c r="AA53" s="40">
        <v>1</v>
      </c>
      <c r="AB53" s="105" t="s">
        <v>306</v>
      </c>
      <c r="AC53" s="100" t="s">
        <v>126</v>
      </c>
      <c r="AD53" s="106" t="s">
        <v>265</v>
      </c>
      <c r="AE53" s="110" t="str">
        <f>AB55</f>
        <v>近藤　　 慧</v>
      </c>
      <c r="AF53" s="112" t="str">
        <f>AC55</f>
        <v>②</v>
      </c>
      <c r="AG53" s="114" t="str">
        <f>AD53</f>
        <v>（札幌第一）</v>
      </c>
    </row>
    <row r="54" spans="1:33" ht="16.5" customHeight="1">
      <c r="A54" s="65"/>
      <c r="B54" s="44"/>
      <c r="C54" s="29"/>
      <c r="D54" s="72"/>
      <c r="E54" s="75"/>
      <c r="F54" s="139"/>
      <c r="G54" s="66"/>
      <c r="I54" s="65"/>
      <c r="J54" s="65"/>
      <c r="M54" s="62"/>
      <c r="N54" s="62"/>
      <c r="P54" s="63"/>
      <c r="Q54" s="44"/>
      <c r="R54" s="29"/>
      <c r="S54" s="72"/>
      <c r="T54" s="75"/>
      <c r="U54" s="82"/>
      <c r="V54" s="73"/>
      <c r="Y54" s="44"/>
      <c r="Z54" s="50"/>
      <c r="AA54" s="41"/>
      <c r="AB54" s="103"/>
      <c r="AC54" s="101"/>
      <c r="AD54" s="107"/>
      <c r="AE54" s="111"/>
      <c r="AF54" s="113"/>
      <c r="AG54" s="115"/>
    </row>
    <row r="55" spans="1:33" ht="16.5" customHeight="1">
      <c r="A55" s="65"/>
      <c r="B55" s="44"/>
      <c r="C55" s="29"/>
      <c r="D55" s="72" t="str">
        <f>IF($B53="","",VLOOKUP($B53,$Y$5:$AG$100,7))</f>
        <v>伊勢谷　泰生</v>
      </c>
      <c r="E55" s="75" t="str">
        <f>IF($B53="","",VLOOKUP($B53,$Y$5:$AG$100,8))</f>
        <v>①</v>
      </c>
      <c r="F55" s="139"/>
      <c r="I55" s="65"/>
      <c r="J55" s="65"/>
      <c r="M55" s="62"/>
      <c r="N55" s="62"/>
      <c r="Q55" s="44"/>
      <c r="R55" s="29"/>
      <c r="S55" s="72" t="str">
        <f>IF($Q53="","",VLOOKUP($Q53,$Y$5:$AG$100,7))</f>
        <v>辰宮　大翼</v>
      </c>
      <c r="T55" s="75" t="str">
        <f>IF($Q53="","",VLOOKUP($Q53,$Y$5:$AG$100,8))</f>
        <v>①</v>
      </c>
      <c r="U55" s="82"/>
      <c r="V55" s="73"/>
      <c r="Y55" s="44"/>
      <c r="Z55" s="50"/>
      <c r="AA55" s="41"/>
      <c r="AB55" s="109" t="s">
        <v>307</v>
      </c>
      <c r="AC55" s="101" t="s">
        <v>126</v>
      </c>
      <c r="AD55" s="107"/>
      <c r="AE55" s="116"/>
      <c r="AF55" s="118"/>
      <c r="AG55" s="120"/>
    </row>
    <row r="56" spans="1:33" ht="16.5" customHeight="1">
      <c r="A56" s="65"/>
      <c r="B56" s="45"/>
      <c r="C56" s="30"/>
      <c r="D56" s="74"/>
      <c r="E56" s="76"/>
      <c r="F56" s="140"/>
      <c r="I56" s="65"/>
      <c r="J56" s="65"/>
      <c r="M56" s="62"/>
      <c r="N56" s="62"/>
      <c r="Q56" s="45"/>
      <c r="R56" s="30"/>
      <c r="S56" s="74"/>
      <c r="T56" s="76"/>
      <c r="U56" s="83"/>
      <c r="V56" s="73"/>
      <c r="Y56" s="45"/>
      <c r="Z56" s="51"/>
      <c r="AA56" s="42"/>
      <c r="AB56" s="104"/>
      <c r="AC56" s="102"/>
      <c r="AD56" s="108"/>
      <c r="AE56" s="117"/>
      <c r="AF56" s="119"/>
      <c r="AG56" s="121"/>
    </row>
    <row r="57" spans="1:33" ht="16.5" customHeight="1">
      <c r="I57" s="65"/>
      <c r="J57" s="66"/>
      <c r="M57" s="63"/>
      <c r="N57" s="62"/>
      <c r="Y57" s="43">
        <v>14</v>
      </c>
      <c r="Z57" s="49" t="s">
        <v>132</v>
      </c>
      <c r="AA57" s="40">
        <v>2</v>
      </c>
      <c r="AB57" s="105" t="s">
        <v>267</v>
      </c>
      <c r="AC57" s="100" t="s">
        <v>126</v>
      </c>
      <c r="AD57" s="106" t="s">
        <v>134</v>
      </c>
      <c r="AE57" s="110" t="str">
        <f>AB59</f>
        <v>中川　　 亮</v>
      </c>
      <c r="AF57" s="112" t="str">
        <f>AC59</f>
        <v>②</v>
      </c>
      <c r="AG57" s="114" t="str">
        <f>AD57</f>
        <v>（北海）</v>
      </c>
    </row>
    <row r="58" spans="1:33" ht="16.5" customHeight="1">
      <c r="I58" s="65"/>
      <c r="N58" s="62"/>
      <c r="Y58" s="44"/>
      <c r="Z58" s="50"/>
      <c r="AA58" s="41"/>
      <c r="AB58" s="103"/>
      <c r="AC58" s="101"/>
      <c r="AD58" s="107"/>
      <c r="AE58" s="111"/>
      <c r="AF58" s="113"/>
      <c r="AG58" s="115"/>
    </row>
    <row r="59" spans="1:33" ht="16.5" customHeight="1">
      <c r="A59" s="65">
        <v>10</v>
      </c>
      <c r="B59" s="43">
        <v>23</v>
      </c>
      <c r="C59" s="28"/>
      <c r="D59" s="71" t="str">
        <f>IF($B59="","",VLOOKUP($B59,$Y$5:$AG$100,4))</f>
        <v>田中　鳳志</v>
      </c>
      <c r="E59" s="77" t="str">
        <f>IF($B59="","",VLOOKUP($B59,$Y$5:$AG$100,5))</f>
        <v>①</v>
      </c>
      <c r="F59" s="84" t="str">
        <f>IF($B59="","",VLOOKUP($B59,$Y$5:$AG$100,6))</f>
        <v>（室蘭栄）</v>
      </c>
      <c r="I59" s="65"/>
      <c r="N59" s="62"/>
      <c r="Q59" s="43">
        <v>12</v>
      </c>
      <c r="R59" s="28"/>
      <c r="S59" s="71" t="str">
        <f>IF($Q59="","",VLOOKUP($Q59,$Y$5:$AG$100,4))</f>
        <v>本田　佳基</v>
      </c>
      <c r="T59" s="77" t="str">
        <f>IF($Q59="","",VLOOKUP($Q59,$Y$5:$AG$100,5))</f>
        <v>①</v>
      </c>
      <c r="U59" s="81" t="str">
        <f>IF($Q59="","",VLOOKUP($Q59,$Y$5:$AG$100,6))</f>
        <v>（小樽工業）</v>
      </c>
      <c r="V59" s="73">
        <v>22</v>
      </c>
      <c r="Y59" s="44"/>
      <c r="Z59" s="50"/>
      <c r="AA59" s="41"/>
      <c r="AB59" s="109" t="s">
        <v>305</v>
      </c>
      <c r="AC59" s="101" t="s">
        <v>126</v>
      </c>
      <c r="AD59" s="107"/>
      <c r="AE59" s="116"/>
      <c r="AF59" s="118"/>
      <c r="AG59" s="120"/>
    </row>
    <row r="60" spans="1:33" ht="16.5" customHeight="1">
      <c r="A60" s="65"/>
      <c r="B60" s="44"/>
      <c r="C60" s="29"/>
      <c r="D60" s="72"/>
      <c r="E60" s="75"/>
      <c r="F60" s="85"/>
      <c r="I60" s="65"/>
      <c r="N60" s="62"/>
      <c r="Q60" s="44"/>
      <c r="R60" s="29"/>
      <c r="S60" s="72"/>
      <c r="T60" s="75"/>
      <c r="U60" s="82"/>
      <c r="V60" s="73"/>
      <c r="Y60" s="45"/>
      <c r="Z60" s="51"/>
      <c r="AA60" s="42"/>
      <c r="AB60" s="104"/>
      <c r="AC60" s="102"/>
      <c r="AD60" s="108"/>
      <c r="AE60" s="117"/>
      <c r="AF60" s="119"/>
      <c r="AG60" s="121"/>
    </row>
    <row r="61" spans="1:33" ht="16.5" customHeight="1">
      <c r="A61" s="65"/>
      <c r="B61" s="44"/>
      <c r="C61" s="29"/>
      <c r="D61" s="72" t="str">
        <f>IF($B59="","",VLOOKUP($B59,$Y$5:$AG$100,7))</f>
        <v>毛利　悠人</v>
      </c>
      <c r="E61" s="75" t="str">
        <f>IF($B59="","",VLOOKUP($B59,$Y$5:$AG$100,8))</f>
        <v>①</v>
      </c>
      <c r="F61" s="85"/>
      <c r="G61" s="64">
        <v>4</v>
      </c>
      <c r="I61" s="65"/>
      <c r="N61" s="62"/>
      <c r="P61" s="61">
        <v>8</v>
      </c>
      <c r="Q61" s="44"/>
      <c r="R61" s="29"/>
      <c r="S61" s="72" t="str">
        <f>IF($Q59="","",VLOOKUP($Q59,$Y$5:$AG$100,7))</f>
        <v>長谷川　順信</v>
      </c>
      <c r="T61" s="75" t="str">
        <f>IF($Q59="","",VLOOKUP($Q59,$Y$5:$AG$100,8))</f>
        <v>①</v>
      </c>
      <c r="U61" s="82"/>
      <c r="V61" s="73"/>
      <c r="Y61" s="43">
        <v>15</v>
      </c>
      <c r="Z61" s="49" t="s">
        <v>132</v>
      </c>
      <c r="AA61" s="40">
        <v>3</v>
      </c>
      <c r="AB61" s="105" t="s">
        <v>145</v>
      </c>
      <c r="AC61" s="100" t="s">
        <v>137</v>
      </c>
      <c r="AD61" s="126" t="s">
        <v>268</v>
      </c>
      <c r="AE61" s="110" t="str">
        <f>AB63</f>
        <v>伊勢谷　泰生</v>
      </c>
      <c r="AF61" s="112" t="str">
        <f>AC63</f>
        <v>①</v>
      </c>
      <c r="AG61" s="114" t="str">
        <f>AD61</f>
        <v>（札幌龍谷学園）</v>
      </c>
    </row>
    <row r="62" spans="1:33" ht="16.5" customHeight="1">
      <c r="A62" s="65"/>
      <c r="B62" s="45"/>
      <c r="C62" s="30"/>
      <c r="D62" s="74"/>
      <c r="E62" s="76"/>
      <c r="F62" s="86"/>
      <c r="G62" s="65"/>
      <c r="I62" s="65"/>
      <c r="N62" s="62"/>
      <c r="P62" s="62"/>
      <c r="Q62" s="45"/>
      <c r="R62" s="30"/>
      <c r="S62" s="74"/>
      <c r="T62" s="76"/>
      <c r="U62" s="83"/>
      <c r="V62" s="73"/>
      <c r="Y62" s="44"/>
      <c r="Z62" s="50"/>
      <c r="AA62" s="41"/>
      <c r="AB62" s="103"/>
      <c r="AC62" s="101"/>
      <c r="AD62" s="127"/>
      <c r="AE62" s="111"/>
      <c r="AF62" s="113"/>
      <c r="AG62" s="115"/>
    </row>
    <row r="63" spans="1:33" ht="16.5" customHeight="1">
      <c r="G63" s="65"/>
      <c r="I63" s="65"/>
      <c r="N63" s="62"/>
      <c r="P63" s="62"/>
      <c r="Q63" s="25"/>
      <c r="R63" s="27"/>
      <c r="Y63" s="44"/>
      <c r="Z63" s="50"/>
      <c r="AA63" s="41"/>
      <c r="AB63" s="109" t="s">
        <v>269</v>
      </c>
      <c r="AC63" s="101" t="s">
        <v>137</v>
      </c>
      <c r="AD63" s="127"/>
      <c r="AE63" s="116"/>
      <c r="AF63" s="118"/>
      <c r="AG63" s="120"/>
    </row>
    <row r="64" spans="1:33" ht="16.5" customHeight="1">
      <c r="G64" s="65"/>
      <c r="H64" s="64">
        <v>12</v>
      </c>
      <c r="I64" s="65"/>
      <c r="N64" s="62"/>
      <c r="O64" s="61">
        <v>16</v>
      </c>
      <c r="P64" s="62"/>
      <c r="Q64" s="25"/>
      <c r="R64" s="27"/>
      <c r="Y64" s="45"/>
      <c r="Z64" s="51"/>
      <c r="AA64" s="42"/>
      <c r="AB64" s="104"/>
      <c r="AC64" s="102"/>
      <c r="AD64" s="128"/>
      <c r="AE64" s="117"/>
      <c r="AF64" s="119"/>
      <c r="AG64" s="121"/>
    </row>
    <row r="65" spans="1:33" ht="16.5" customHeight="1">
      <c r="A65" s="65">
        <v>11</v>
      </c>
      <c r="B65" s="43">
        <v>18</v>
      </c>
      <c r="C65" s="28"/>
      <c r="D65" s="71" t="str">
        <f>IF($B65="","",VLOOKUP($B65,$Y$5:$AG$100,4))</f>
        <v>永井　颯人</v>
      </c>
      <c r="E65" s="77" t="str">
        <f>IF($B65="","",VLOOKUP($B65,$Y$5:$AG$100,5))</f>
        <v>②</v>
      </c>
      <c r="F65" s="84" t="str">
        <f>IF($B65="","",VLOOKUP($B65,$Y$5:$AG$100,6))</f>
        <v>（北海）</v>
      </c>
      <c r="G65" s="65"/>
      <c r="H65" s="65"/>
      <c r="I65" s="65"/>
      <c r="N65" s="62"/>
      <c r="O65" s="62"/>
      <c r="P65" s="62"/>
      <c r="Q65" s="43">
        <v>6</v>
      </c>
      <c r="R65" s="28"/>
      <c r="S65" s="71" t="str">
        <f>IF($Q65="","",VLOOKUP($Q65,$Y$5:$AG$100,4))</f>
        <v>若狭　隆治</v>
      </c>
      <c r="T65" s="77" t="str">
        <f>IF($Q65="","",VLOOKUP($Q65,$Y$5:$AG$100,5))</f>
        <v>②</v>
      </c>
      <c r="U65" s="78" t="str">
        <f>IF($Q65="","",VLOOKUP($Q65,$Y$5:$AG$100,6))</f>
        <v>（函館大学付属有斗）</v>
      </c>
      <c r="V65" s="73">
        <v>23</v>
      </c>
      <c r="Y65" s="43">
        <v>16</v>
      </c>
      <c r="Z65" s="49" t="s">
        <v>132</v>
      </c>
      <c r="AA65" s="40">
        <v>4</v>
      </c>
      <c r="AB65" s="105" t="s">
        <v>270</v>
      </c>
      <c r="AC65" s="100" t="s">
        <v>126</v>
      </c>
      <c r="AD65" s="126" t="s">
        <v>268</v>
      </c>
      <c r="AE65" s="110" t="str">
        <f>AB67</f>
        <v>本間  風太</v>
      </c>
      <c r="AF65" s="112" t="str">
        <f>AC67</f>
        <v>②</v>
      </c>
      <c r="AG65" s="114" t="str">
        <f>AD65</f>
        <v>（札幌龍谷学園）</v>
      </c>
    </row>
    <row r="66" spans="1:33" ht="16.5" customHeight="1">
      <c r="A66" s="65"/>
      <c r="B66" s="44"/>
      <c r="C66" s="29"/>
      <c r="D66" s="72"/>
      <c r="E66" s="75"/>
      <c r="F66" s="85"/>
      <c r="G66" s="66"/>
      <c r="H66" s="65"/>
      <c r="I66" s="65"/>
      <c r="N66" s="62"/>
      <c r="O66" s="62"/>
      <c r="P66" s="63"/>
      <c r="Q66" s="44"/>
      <c r="R66" s="29"/>
      <c r="S66" s="72"/>
      <c r="T66" s="75"/>
      <c r="U66" s="79"/>
      <c r="V66" s="73"/>
      <c r="Y66" s="44"/>
      <c r="Z66" s="50"/>
      <c r="AA66" s="41"/>
      <c r="AB66" s="103"/>
      <c r="AC66" s="101"/>
      <c r="AD66" s="127"/>
      <c r="AE66" s="111"/>
      <c r="AF66" s="113"/>
      <c r="AG66" s="115"/>
    </row>
    <row r="67" spans="1:33" ht="16.5" customHeight="1">
      <c r="A67" s="65"/>
      <c r="B67" s="44"/>
      <c r="C67" s="29"/>
      <c r="D67" s="72" t="str">
        <f>IF($B65="","",VLOOKUP($B65,$Y$5:$AG$100,7))</f>
        <v>石川　暢晃</v>
      </c>
      <c r="E67" s="75" t="str">
        <f>IF($B65="","",VLOOKUP($B65,$Y$5:$AG$100,8))</f>
        <v>①</v>
      </c>
      <c r="F67" s="85"/>
      <c r="H67" s="65"/>
      <c r="I67" s="65"/>
      <c r="N67" s="62"/>
      <c r="O67" s="62"/>
      <c r="Q67" s="44"/>
      <c r="R67" s="29"/>
      <c r="S67" s="72" t="str">
        <f>IF($Q65="","",VLOOKUP($Q65,$Y$5:$AG$100,7))</f>
        <v>斉藤　裕斗</v>
      </c>
      <c r="T67" s="75" t="str">
        <f>IF($Q65="","",VLOOKUP($Q65,$Y$5:$AG$100,8))</f>
        <v>①</v>
      </c>
      <c r="U67" s="79"/>
      <c r="V67" s="73"/>
      <c r="Y67" s="44"/>
      <c r="Z67" s="50"/>
      <c r="AA67" s="41"/>
      <c r="AB67" s="109" t="s">
        <v>271</v>
      </c>
      <c r="AC67" s="101" t="s">
        <v>126</v>
      </c>
      <c r="AD67" s="127"/>
      <c r="AE67" s="116"/>
      <c r="AF67" s="118"/>
      <c r="AG67" s="120"/>
    </row>
    <row r="68" spans="1:33" ht="16.5" customHeight="1">
      <c r="A68" s="65"/>
      <c r="B68" s="45"/>
      <c r="C68" s="30"/>
      <c r="D68" s="74"/>
      <c r="E68" s="76"/>
      <c r="F68" s="86"/>
      <c r="H68" s="65"/>
      <c r="I68" s="66"/>
      <c r="N68" s="63"/>
      <c r="O68" s="62"/>
      <c r="Q68" s="45"/>
      <c r="R68" s="30"/>
      <c r="S68" s="74"/>
      <c r="T68" s="76"/>
      <c r="U68" s="80"/>
      <c r="V68" s="73"/>
      <c r="Y68" s="45"/>
      <c r="Z68" s="51"/>
      <c r="AA68" s="42"/>
      <c r="AB68" s="104"/>
      <c r="AC68" s="102"/>
      <c r="AD68" s="128"/>
      <c r="AE68" s="117"/>
      <c r="AF68" s="119"/>
      <c r="AG68" s="121"/>
    </row>
    <row r="69" spans="1:33" ht="16.5" customHeight="1">
      <c r="H69" s="65"/>
      <c r="O69" s="62"/>
      <c r="Y69" s="43">
        <v>17</v>
      </c>
      <c r="Z69" s="49" t="s">
        <v>132</v>
      </c>
      <c r="AA69" s="40">
        <v>5</v>
      </c>
      <c r="AB69" s="105" t="s">
        <v>272</v>
      </c>
      <c r="AC69" s="100" t="s">
        <v>126</v>
      </c>
      <c r="AD69" s="106" t="s">
        <v>134</v>
      </c>
      <c r="AE69" s="110" t="str">
        <f>AB71</f>
        <v>菅原　睦生</v>
      </c>
      <c r="AF69" s="112" t="str">
        <f>AC71</f>
        <v>②</v>
      </c>
      <c r="AG69" s="114" t="str">
        <f>AD69</f>
        <v>（北海）</v>
      </c>
    </row>
    <row r="70" spans="1:33" ht="16.5" customHeight="1">
      <c r="H70" s="65"/>
      <c r="O70" s="62"/>
      <c r="Y70" s="44"/>
      <c r="Z70" s="50"/>
      <c r="AA70" s="41"/>
      <c r="AB70" s="103"/>
      <c r="AC70" s="101"/>
      <c r="AD70" s="107"/>
      <c r="AE70" s="111"/>
      <c r="AF70" s="113"/>
      <c r="AG70" s="115"/>
    </row>
    <row r="71" spans="1:33" ht="16.5" customHeight="1">
      <c r="A71" s="65">
        <v>12</v>
      </c>
      <c r="B71" s="43">
        <v>2</v>
      </c>
      <c r="C71" s="28"/>
      <c r="D71" s="71" t="str">
        <f>IF($B71="","",VLOOKUP($B71,$Y$5:$AG$100,4))</f>
        <v>福士　和真</v>
      </c>
      <c r="E71" s="77" t="str">
        <f>IF($B71="","",VLOOKUP($B71,$Y$5:$AG$100,5))</f>
        <v>②</v>
      </c>
      <c r="F71" s="84" t="str">
        <f>IF($B71="","",VLOOKUP($B71,$Y$5:$AG$100,6))</f>
        <v>（市立函館）</v>
      </c>
      <c r="H71" s="65"/>
      <c r="O71" s="62"/>
      <c r="Q71" s="43">
        <v>13</v>
      </c>
      <c r="R71" s="28"/>
      <c r="S71" s="71" t="str">
        <f>IF($Q71="","",VLOOKUP($Q71,$Y$5:$AG$100,4))</f>
        <v>岡嶋　　 慧</v>
      </c>
      <c r="T71" s="77" t="str">
        <f>IF($Q71="","",VLOOKUP($Q71,$Y$5:$AG$100,5))</f>
        <v>②</v>
      </c>
      <c r="U71" s="81" t="str">
        <f>IF($Q71="","",VLOOKUP($Q71,$Y$5:$AG$100,6))</f>
        <v>（札幌第一）</v>
      </c>
      <c r="V71" s="73">
        <v>24</v>
      </c>
      <c r="Y71" s="44"/>
      <c r="Z71" s="50"/>
      <c r="AA71" s="41"/>
      <c r="AB71" s="109" t="s">
        <v>273</v>
      </c>
      <c r="AC71" s="101" t="s">
        <v>126</v>
      </c>
      <c r="AD71" s="107"/>
      <c r="AE71" s="116"/>
      <c r="AF71" s="118"/>
      <c r="AG71" s="120"/>
    </row>
    <row r="72" spans="1:33" ht="16.5" customHeight="1">
      <c r="A72" s="65"/>
      <c r="B72" s="44"/>
      <c r="C72" s="29"/>
      <c r="D72" s="72"/>
      <c r="E72" s="75"/>
      <c r="F72" s="85"/>
      <c r="G72" s="7"/>
      <c r="H72" s="66"/>
      <c r="O72" s="63"/>
      <c r="P72" s="8"/>
      <c r="Q72" s="44"/>
      <c r="R72" s="29"/>
      <c r="S72" s="72"/>
      <c r="T72" s="75"/>
      <c r="U72" s="82"/>
      <c r="V72" s="73"/>
      <c r="Y72" s="45"/>
      <c r="Z72" s="51"/>
      <c r="AA72" s="42"/>
      <c r="AB72" s="104"/>
      <c r="AC72" s="102"/>
      <c r="AD72" s="108"/>
      <c r="AE72" s="117"/>
      <c r="AF72" s="119"/>
      <c r="AG72" s="121"/>
    </row>
    <row r="73" spans="1:33" ht="16.5" customHeight="1">
      <c r="A73" s="65"/>
      <c r="B73" s="44"/>
      <c r="C73" s="29"/>
      <c r="D73" s="72" t="str">
        <f>IF($B71="","",VLOOKUP($B71,$Y$5:$AG$100,7))</f>
        <v>狩野　友基</v>
      </c>
      <c r="E73" s="75" t="str">
        <f>IF($B71="","",VLOOKUP($B71,$Y$5:$AG$100,8))</f>
        <v>①</v>
      </c>
      <c r="F73" s="85"/>
      <c r="Q73" s="44"/>
      <c r="R73" s="29"/>
      <c r="S73" s="72" t="str">
        <f>IF($Q71="","",VLOOKUP($Q71,$Y$5:$AG$100,7))</f>
        <v>近藤　　 慧</v>
      </c>
      <c r="T73" s="75" t="str">
        <f>IF($Q71="","",VLOOKUP($Q71,$Y$5:$AG$100,8))</f>
        <v>②</v>
      </c>
      <c r="U73" s="82"/>
      <c r="V73" s="73"/>
      <c r="Y73" s="43">
        <v>18</v>
      </c>
      <c r="Z73" s="49" t="s">
        <v>132</v>
      </c>
      <c r="AA73" s="40">
        <v>6</v>
      </c>
      <c r="AB73" s="105" t="s">
        <v>274</v>
      </c>
      <c r="AC73" s="100" t="s">
        <v>126</v>
      </c>
      <c r="AD73" s="106" t="s">
        <v>134</v>
      </c>
      <c r="AE73" s="110" t="str">
        <f>AB75</f>
        <v>石川　暢晃</v>
      </c>
      <c r="AF73" s="112" t="str">
        <f>AC75</f>
        <v>①</v>
      </c>
      <c r="AG73" s="114" t="str">
        <f>AD73</f>
        <v>（北海）</v>
      </c>
    </row>
    <row r="74" spans="1:33" ht="16.5" customHeight="1">
      <c r="A74" s="65"/>
      <c r="B74" s="45"/>
      <c r="C74" s="30"/>
      <c r="D74" s="74"/>
      <c r="E74" s="76"/>
      <c r="F74" s="86"/>
      <c r="Q74" s="45"/>
      <c r="R74" s="30"/>
      <c r="S74" s="74"/>
      <c r="T74" s="76"/>
      <c r="U74" s="83"/>
      <c r="V74" s="73"/>
      <c r="Y74" s="44"/>
      <c r="Z74" s="50"/>
      <c r="AA74" s="41"/>
      <c r="AB74" s="103"/>
      <c r="AC74" s="101"/>
      <c r="AD74" s="107"/>
      <c r="AE74" s="111"/>
      <c r="AF74" s="113"/>
      <c r="AG74" s="115"/>
    </row>
    <row r="75" spans="1:33" ht="16.5" customHeight="1">
      <c r="Y75" s="44"/>
      <c r="Z75" s="50"/>
      <c r="AA75" s="41"/>
      <c r="AB75" s="109" t="s">
        <v>275</v>
      </c>
      <c r="AC75" s="101" t="s">
        <v>137</v>
      </c>
      <c r="AD75" s="107"/>
      <c r="AE75" s="116"/>
      <c r="AF75" s="118"/>
      <c r="AG75" s="120"/>
    </row>
    <row r="76" spans="1:33" ht="16.5" customHeight="1">
      <c r="Y76" s="45"/>
      <c r="Z76" s="51"/>
      <c r="AA76" s="42"/>
      <c r="AB76" s="104"/>
      <c r="AC76" s="102"/>
      <c r="AD76" s="108"/>
      <c r="AE76" s="117"/>
      <c r="AF76" s="119"/>
      <c r="AG76" s="121"/>
    </row>
    <row r="77" spans="1:33" ht="16.5" customHeight="1">
      <c r="Y77" s="43">
        <v>19</v>
      </c>
      <c r="Z77" s="49" t="s">
        <v>132</v>
      </c>
      <c r="AA77" s="40">
        <v>7</v>
      </c>
      <c r="AB77" s="105" t="s">
        <v>304</v>
      </c>
      <c r="AC77" s="100" t="s">
        <v>126</v>
      </c>
      <c r="AD77" s="106" t="s">
        <v>276</v>
      </c>
      <c r="AE77" s="110" t="str">
        <f>AB79</f>
        <v>高木　勇輝</v>
      </c>
      <c r="AF77" s="112" t="str">
        <f>AC79</f>
        <v>①</v>
      </c>
      <c r="AG77" s="114" t="str">
        <f>AD77</f>
        <v>（野幌）</v>
      </c>
    </row>
    <row r="78" spans="1:33" ht="16.5" customHeight="1">
      <c r="Y78" s="44"/>
      <c r="Z78" s="50"/>
      <c r="AA78" s="41"/>
      <c r="AB78" s="103"/>
      <c r="AC78" s="101"/>
      <c r="AD78" s="107"/>
      <c r="AE78" s="111"/>
      <c r="AF78" s="113"/>
      <c r="AG78" s="115"/>
    </row>
    <row r="79" spans="1:33" ht="16.5" customHeight="1">
      <c r="Y79" s="44"/>
      <c r="Z79" s="50"/>
      <c r="AA79" s="41"/>
      <c r="AB79" s="109" t="s">
        <v>277</v>
      </c>
      <c r="AC79" s="101" t="s">
        <v>137</v>
      </c>
      <c r="AD79" s="107"/>
      <c r="AE79" s="116"/>
      <c r="AF79" s="118"/>
      <c r="AG79" s="120"/>
    </row>
    <row r="80" spans="1:33" ht="16.5" customHeight="1">
      <c r="Y80" s="45"/>
      <c r="Z80" s="51"/>
      <c r="AA80" s="42"/>
      <c r="AB80" s="104"/>
      <c r="AC80" s="102"/>
      <c r="AD80" s="108"/>
      <c r="AE80" s="117"/>
      <c r="AF80" s="119"/>
      <c r="AG80" s="121"/>
    </row>
    <row r="81" spans="25:33" ht="16.5" customHeight="1">
      <c r="Y81" s="43">
        <v>20</v>
      </c>
      <c r="Z81" s="49" t="s">
        <v>132</v>
      </c>
      <c r="AA81" s="40">
        <v>8</v>
      </c>
      <c r="AB81" s="105" t="s">
        <v>278</v>
      </c>
      <c r="AC81" s="100" t="s">
        <v>137</v>
      </c>
      <c r="AD81" s="106" t="s">
        <v>279</v>
      </c>
      <c r="AE81" s="110" t="str">
        <f>AB83</f>
        <v>山田　琉碧</v>
      </c>
      <c r="AF81" s="112" t="str">
        <f>AC83</f>
        <v>①</v>
      </c>
      <c r="AG81" s="114" t="str">
        <f>AD81</f>
        <v>（札幌北斗）</v>
      </c>
    </row>
    <row r="82" spans="25:33" ht="16.5" customHeight="1">
      <c r="Y82" s="44"/>
      <c r="Z82" s="50"/>
      <c r="AA82" s="41"/>
      <c r="AB82" s="103"/>
      <c r="AC82" s="101"/>
      <c r="AD82" s="107"/>
      <c r="AE82" s="111"/>
      <c r="AF82" s="113"/>
      <c r="AG82" s="115"/>
    </row>
    <row r="83" spans="25:33" ht="16.5" customHeight="1">
      <c r="Y83" s="44"/>
      <c r="Z83" s="50"/>
      <c r="AA83" s="41"/>
      <c r="AB83" s="109" t="s">
        <v>280</v>
      </c>
      <c r="AC83" s="101" t="s">
        <v>137</v>
      </c>
      <c r="AD83" s="107"/>
      <c r="AE83" s="116"/>
      <c r="AF83" s="118"/>
      <c r="AG83" s="120"/>
    </row>
    <row r="84" spans="25:33" ht="16.5" customHeight="1">
      <c r="Y84" s="45"/>
      <c r="Z84" s="51"/>
      <c r="AA84" s="42"/>
      <c r="AB84" s="104"/>
      <c r="AC84" s="102"/>
      <c r="AD84" s="108"/>
      <c r="AE84" s="117"/>
      <c r="AF84" s="119"/>
      <c r="AG84" s="121"/>
    </row>
    <row r="85" spans="25:33" ht="16.5" customHeight="1">
      <c r="Y85" s="43">
        <v>21</v>
      </c>
      <c r="Z85" s="46" t="s">
        <v>133</v>
      </c>
      <c r="AA85" s="40">
        <v>1</v>
      </c>
      <c r="AB85" s="105" t="s">
        <v>125</v>
      </c>
      <c r="AC85" s="100" t="s">
        <v>154</v>
      </c>
      <c r="AD85" s="106" t="s">
        <v>156</v>
      </c>
      <c r="AE85" s="110" t="str">
        <f>AB87</f>
        <v>本間　　　渉</v>
      </c>
      <c r="AF85" s="112" t="str">
        <f>AC87</f>
        <v>①</v>
      </c>
      <c r="AG85" s="114" t="str">
        <f>AD85</f>
        <v>（大谷室蘭）</v>
      </c>
    </row>
    <row r="86" spans="25:33" ht="16.5" customHeight="1">
      <c r="Y86" s="44"/>
      <c r="Z86" s="47"/>
      <c r="AA86" s="41"/>
      <c r="AB86" s="103"/>
      <c r="AC86" s="101"/>
      <c r="AD86" s="107"/>
      <c r="AE86" s="111"/>
      <c r="AF86" s="113"/>
      <c r="AG86" s="115"/>
    </row>
    <row r="87" spans="25:33" ht="16.5" customHeight="1">
      <c r="Y87" s="44"/>
      <c r="Z87" s="47"/>
      <c r="AA87" s="41"/>
      <c r="AB87" s="103" t="s">
        <v>153</v>
      </c>
      <c r="AC87" s="101" t="s">
        <v>155</v>
      </c>
      <c r="AD87" s="107"/>
      <c r="AE87" s="116"/>
      <c r="AF87" s="118"/>
      <c r="AG87" s="120"/>
    </row>
    <row r="88" spans="25:33" ht="16.5" customHeight="1">
      <c r="Y88" s="45"/>
      <c r="Z88" s="48"/>
      <c r="AA88" s="42"/>
      <c r="AB88" s="104"/>
      <c r="AC88" s="102"/>
      <c r="AD88" s="108"/>
      <c r="AE88" s="117"/>
      <c r="AF88" s="119"/>
      <c r="AG88" s="121"/>
    </row>
    <row r="89" spans="25:33" ht="16.5" customHeight="1">
      <c r="Y89" s="43">
        <v>22</v>
      </c>
      <c r="Z89" s="46" t="s">
        <v>133</v>
      </c>
      <c r="AA89" s="40">
        <v>2</v>
      </c>
      <c r="AB89" s="105" t="s">
        <v>157</v>
      </c>
      <c r="AC89" s="100" t="s">
        <v>154</v>
      </c>
      <c r="AD89" s="106" t="s">
        <v>159</v>
      </c>
      <c r="AE89" s="110" t="str">
        <f>AB91</f>
        <v>平田　翔吾</v>
      </c>
      <c r="AF89" s="112" t="str">
        <f>AC91</f>
        <v>①</v>
      </c>
      <c r="AG89" s="114" t="str">
        <f>AD89</f>
        <v>（伊達緑丘）</v>
      </c>
    </row>
    <row r="90" spans="25:33" ht="16.5" customHeight="1">
      <c r="Y90" s="44"/>
      <c r="Z90" s="47"/>
      <c r="AA90" s="41"/>
      <c r="AB90" s="103"/>
      <c r="AC90" s="101"/>
      <c r="AD90" s="107"/>
      <c r="AE90" s="111"/>
      <c r="AF90" s="113"/>
      <c r="AG90" s="115"/>
    </row>
    <row r="91" spans="25:33" ht="16.5" customHeight="1">
      <c r="Y91" s="44"/>
      <c r="Z91" s="47"/>
      <c r="AA91" s="41"/>
      <c r="AB91" s="103" t="s">
        <v>158</v>
      </c>
      <c r="AC91" s="101" t="s">
        <v>155</v>
      </c>
      <c r="AD91" s="107"/>
      <c r="AE91" s="116"/>
      <c r="AF91" s="118"/>
      <c r="AG91" s="120"/>
    </row>
    <row r="92" spans="25:33" ht="16.5" customHeight="1">
      <c r="Y92" s="45"/>
      <c r="Z92" s="48"/>
      <c r="AA92" s="42"/>
      <c r="AB92" s="104"/>
      <c r="AC92" s="102"/>
      <c r="AD92" s="108"/>
      <c r="AE92" s="117"/>
      <c r="AF92" s="119"/>
      <c r="AG92" s="121"/>
    </row>
    <row r="93" spans="25:33" ht="16.5" customHeight="1">
      <c r="Y93" s="43">
        <v>23</v>
      </c>
      <c r="Z93" s="46" t="s">
        <v>133</v>
      </c>
      <c r="AA93" s="40">
        <v>3</v>
      </c>
      <c r="AB93" s="105" t="s">
        <v>160</v>
      </c>
      <c r="AC93" s="100" t="s">
        <v>155</v>
      </c>
      <c r="AD93" s="106" t="s">
        <v>162</v>
      </c>
      <c r="AE93" s="110" t="str">
        <f>AB95</f>
        <v>毛利　悠人</v>
      </c>
      <c r="AF93" s="112" t="str">
        <f>AC95</f>
        <v>①</v>
      </c>
      <c r="AG93" s="114" t="str">
        <f>AD93</f>
        <v>（室蘭栄）</v>
      </c>
    </row>
    <row r="94" spans="25:33" ht="16.5" customHeight="1">
      <c r="Y94" s="44"/>
      <c r="Z94" s="47"/>
      <c r="AA94" s="41"/>
      <c r="AB94" s="103"/>
      <c r="AC94" s="101"/>
      <c r="AD94" s="107"/>
      <c r="AE94" s="111"/>
      <c r="AF94" s="113"/>
      <c r="AG94" s="115"/>
    </row>
    <row r="95" spans="25:33" ht="16.5" customHeight="1">
      <c r="Y95" s="44"/>
      <c r="Z95" s="47"/>
      <c r="AA95" s="41"/>
      <c r="AB95" s="103" t="s">
        <v>161</v>
      </c>
      <c r="AC95" s="101" t="s">
        <v>155</v>
      </c>
      <c r="AD95" s="107"/>
      <c r="AE95" s="116"/>
      <c r="AF95" s="118"/>
      <c r="AG95" s="120"/>
    </row>
    <row r="96" spans="25:33" ht="16.5" customHeight="1">
      <c r="Y96" s="45"/>
      <c r="Z96" s="48"/>
      <c r="AA96" s="42"/>
      <c r="AB96" s="104"/>
      <c r="AC96" s="102"/>
      <c r="AD96" s="108"/>
      <c r="AE96" s="117"/>
      <c r="AF96" s="119"/>
      <c r="AG96" s="121"/>
    </row>
    <row r="97" spans="25:33" ht="16.5" customHeight="1">
      <c r="Y97" s="43">
        <v>24</v>
      </c>
      <c r="Z97" s="46" t="s">
        <v>133</v>
      </c>
      <c r="AA97" s="40">
        <v>4</v>
      </c>
      <c r="AB97" s="105" t="s">
        <v>163</v>
      </c>
      <c r="AC97" s="100" t="s">
        <v>154</v>
      </c>
      <c r="AD97" s="132" t="s">
        <v>165</v>
      </c>
      <c r="AE97" s="110" t="str">
        <f>AB99</f>
        <v>紺野　慎太郎</v>
      </c>
      <c r="AF97" s="112" t="str">
        <f>AC99</f>
        <v>②</v>
      </c>
      <c r="AG97" s="122" t="str">
        <f>AD97</f>
        <v>（室蘭清水丘）</v>
      </c>
    </row>
    <row r="98" spans="25:33" ht="16.5" customHeight="1">
      <c r="Y98" s="44"/>
      <c r="Z98" s="47"/>
      <c r="AA98" s="41"/>
      <c r="AB98" s="103"/>
      <c r="AC98" s="101"/>
      <c r="AD98" s="133"/>
      <c r="AE98" s="111"/>
      <c r="AF98" s="113"/>
      <c r="AG98" s="123"/>
    </row>
    <row r="99" spans="25:33" ht="16.5" customHeight="1">
      <c r="Y99" s="44"/>
      <c r="Z99" s="47"/>
      <c r="AA99" s="41"/>
      <c r="AB99" s="103" t="s">
        <v>164</v>
      </c>
      <c r="AC99" s="101" t="s">
        <v>154</v>
      </c>
      <c r="AD99" s="133"/>
      <c r="AE99" s="116"/>
      <c r="AF99" s="118"/>
      <c r="AG99" s="124"/>
    </row>
    <row r="100" spans="25:33" ht="16.5" customHeight="1">
      <c r="Y100" s="45"/>
      <c r="Z100" s="48"/>
      <c r="AA100" s="42"/>
      <c r="AB100" s="104"/>
      <c r="AC100" s="102"/>
      <c r="AD100" s="134"/>
      <c r="AE100" s="117"/>
      <c r="AF100" s="119"/>
      <c r="AG100" s="125"/>
    </row>
  </sheetData>
  <mergeCells count="539">
    <mergeCell ref="F17:F20"/>
    <mergeCell ref="F11:F14"/>
    <mergeCell ref="F71:F74"/>
    <mergeCell ref="F65:F68"/>
    <mergeCell ref="F59:F62"/>
    <mergeCell ref="F53:F56"/>
    <mergeCell ref="F47:F50"/>
    <mergeCell ref="F41:F44"/>
    <mergeCell ref="F35:F38"/>
    <mergeCell ref="F29:F32"/>
    <mergeCell ref="F23:F26"/>
    <mergeCell ref="AG85:AG86"/>
    <mergeCell ref="AE79:AE80"/>
    <mergeCell ref="AF79:AF80"/>
    <mergeCell ref="AG79:AG80"/>
    <mergeCell ref="AD85:AD88"/>
    <mergeCell ref="AF55:AF56"/>
    <mergeCell ref="AG55:AG56"/>
    <mergeCell ref="AE59:AE60"/>
    <mergeCell ref="AF59:AF60"/>
    <mergeCell ref="AG59:AG60"/>
    <mergeCell ref="AG65:AG66"/>
    <mergeCell ref="AE61:AE62"/>
    <mergeCell ref="AF61:AF62"/>
    <mergeCell ref="AG61:AG62"/>
    <mergeCell ref="AE63:AE64"/>
    <mergeCell ref="AF63:AF64"/>
    <mergeCell ref="AG63:AG64"/>
    <mergeCell ref="AE57:AE58"/>
    <mergeCell ref="AF57:AF58"/>
    <mergeCell ref="AG57:AG58"/>
    <mergeCell ref="AE83:AE84"/>
    <mergeCell ref="AF83:AF84"/>
    <mergeCell ref="AG83:AG84"/>
    <mergeCell ref="AE77:AE78"/>
    <mergeCell ref="AF77:AF78"/>
    <mergeCell ref="AE69:AE70"/>
    <mergeCell ref="AF69:AF70"/>
    <mergeCell ref="AD97:AD100"/>
    <mergeCell ref="AD9:AD12"/>
    <mergeCell ref="AD13:AD16"/>
    <mergeCell ref="AD17:AD20"/>
    <mergeCell ref="AD21:AD24"/>
    <mergeCell ref="AD25:AD28"/>
    <mergeCell ref="AD29:AD32"/>
    <mergeCell ref="AD33:AD36"/>
    <mergeCell ref="AD37:AD40"/>
    <mergeCell ref="AD41:AD44"/>
    <mergeCell ref="AD45:AD48"/>
    <mergeCell ref="AD49:AD52"/>
    <mergeCell ref="AD89:AD92"/>
    <mergeCell ref="AD93:AD96"/>
    <mergeCell ref="AG45:AG46"/>
    <mergeCell ref="AE43:AE44"/>
    <mergeCell ref="AD69:AD72"/>
    <mergeCell ref="AD73:AD76"/>
    <mergeCell ref="AD77:AD80"/>
    <mergeCell ref="AD81:AD84"/>
    <mergeCell ref="AD53:AD56"/>
    <mergeCell ref="AD57:AD60"/>
    <mergeCell ref="AD61:AD64"/>
    <mergeCell ref="AD65:AD68"/>
    <mergeCell ref="AE67:AE68"/>
    <mergeCell ref="AF67:AF68"/>
    <mergeCell ref="AG67:AG68"/>
    <mergeCell ref="AE41:AE42"/>
    <mergeCell ref="AF41:AF42"/>
    <mergeCell ref="AG41:AG42"/>
    <mergeCell ref="AE45:AE46"/>
    <mergeCell ref="AF43:AF44"/>
    <mergeCell ref="AG43:AG44"/>
    <mergeCell ref="AF45:AF46"/>
    <mergeCell ref="AE51:AE52"/>
    <mergeCell ref="AF51:AF52"/>
    <mergeCell ref="AG51:AG52"/>
    <mergeCell ref="AE55:AE56"/>
    <mergeCell ref="AC71:AC72"/>
    <mergeCell ref="AE71:AE72"/>
    <mergeCell ref="AF71:AF72"/>
    <mergeCell ref="AG71:AG72"/>
    <mergeCell ref="AG69:AG70"/>
    <mergeCell ref="AC67:AC68"/>
    <mergeCell ref="AE99:AE100"/>
    <mergeCell ref="AF99:AF100"/>
    <mergeCell ref="AG99:AG100"/>
    <mergeCell ref="AE11:AE12"/>
    <mergeCell ref="AF11:AF12"/>
    <mergeCell ref="AG11:AG12"/>
    <mergeCell ref="AE15:AE16"/>
    <mergeCell ref="AF15:AF16"/>
    <mergeCell ref="AG15:AG16"/>
    <mergeCell ref="AE27:AE28"/>
    <mergeCell ref="AG27:AG28"/>
    <mergeCell ref="AE23:AE24"/>
    <mergeCell ref="AF23:AF24"/>
    <mergeCell ref="AG23:AG24"/>
    <mergeCell ref="AE25:AE26"/>
    <mergeCell ref="AF25:AF26"/>
    <mergeCell ref="AG25:AG26"/>
    <mergeCell ref="AE95:AE96"/>
    <mergeCell ref="AF95:AF96"/>
    <mergeCell ref="AG95:AG96"/>
    <mergeCell ref="AE17:AE18"/>
    <mergeCell ref="AF17:AF18"/>
    <mergeCell ref="AG17:AG18"/>
    <mergeCell ref="AE19:AE20"/>
    <mergeCell ref="AF19:AF20"/>
    <mergeCell ref="AG19:AG20"/>
    <mergeCell ref="AF27:AF28"/>
    <mergeCell ref="AE91:AE92"/>
    <mergeCell ref="AF91:AF92"/>
    <mergeCell ref="AG91:AG92"/>
    <mergeCell ref="AE93:AE94"/>
    <mergeCell ref="AF93:AF94"/>
    <mergeCell ref="AG93:AG94"/>
    <mergeCell ref="AE75:AE76"/>
    <mergeCell ref="AF75:AF76"/>
    <mergeCell ref="AG75:AG76"/>
    <mergeCell ref="AG77:AG78"/>
    <mergeCell ref="AE97:AE98"/>
    <mergeCell ref="AF97:AF98"/>
    <mergeCell ref="AG97:AG98"/>
    <mergeCell ref="AE89:AE90"/>
    <mergeCell ref="AF89:AF90"/>
    <mergeCell ref="AG89:AG90"/>
    <mergeCell ref="AE87:AE88"/>
    <mergeCell ref="AF87:AF88"/>
    <mergeCell ref="AG87:AG88"/>
    <mergeCell ref="AE85:AE86"/>
    <mergeCell ref="AF85:AF86"/>
    <mergeCell ref="AE81:AE82"/>
    <mergeCell ref="AF81:AF82"/>
    <mergeCell ref="AG81:AG82"/>
    <mergeCell ref="AE73:AE74"/>
    <mergeCell ref="AF73:AF74"/>
    <mergeCell ref="AG73:AG74"/>
    <mergeCell ref="AE47:AE48"/>
    <mergeCell ref="AF47:AF48"/>
    <mergeCell ref="AG47:AG48"/>
    <mergeCell ref="AE65:AE66"/>
    <mergeCell ref="AF65:AF66"/>
    <mergeCell ref="AF49:AF50"/>
    <mergeCell ref="AG49:AG50"/>
    <mergeCell ref="AE29:AE30"/>
    <mergeCell ref="AF29:AF30"/>
    <mergeCell ref="AG29:AG30"/>
    <mergeCell ref="AE53:AE54"/>
    <mergeCell ref="AF53:AF54"/>
    <mergeCell ref="AG53:AG54"/>
    <mergeCell ref="AE31:AE32"/>
    <mergeCell ref="AF31:AF32"/>
    <mergeCell ref="AG31:AG32"/>
    <mergeCell ref="AE49:AE50"/>
    <mergeCell ref="AE33:AE34"/>
    <mergeCell ref="AF33:AF34"/>
    <mergeCell ref="AG33:AG34"/>
    <mergeCell ref="AE35:AE36"/>
    <mergeCell ref="AF35:AF36"/>
    <mergeCell ref="AG35:AG36"/>
    <mergeCell ref="AE37:AE38"/>
    <mergeCell ref="AF37:AF38"/>
    <mergeCell ref="AG37:AG38"/>
    <mergeCell ref="AE39:AE40"/>
    <mergeCell ref="AF39:AF40"/>
    <mergeCell ref="AG39:AG40"/>
    <mergeCell ref="AE13:AE14"/>
    <mergeCell ref="AF13:AF14"/>
    <mergeCell ref="AG13:AG14"/>
    <mergeCell ref="AE21:AE22"/>
    <mergeCell ref="AF21:AF22"/>
    <mergeCell ref="AG21:AG22"/>
    <mergeCell ref="AE5:AE6"/>
    <mergeCell ref="AF5:AF6"/>
    <mergeCell ref="AG5:AG6"/>
    <mergeCell ref="AE9:AE10"/>
    <mergeCell ref="AF9:AF10"/>
    <mergeCell ref="AG9:AG10"/>
    <mergeCell ref="AE7:AE8"/>
    <mergeCell ref="AF7:AF8"/>
    <mergeCell ref="AG7:AG8"/>
    <mergeCell ref="Q41:Q44"/>
    <mergeCell ref="Q47:Q50"/>
    <mergeCell ref="AC47:AC48"/>
    <mergeCell ref="AC45:AC46"/>
    <mergeCell ref="AC39:AC40"/>
    <mergeCell ref="AC41:AC42"/>
    <mergeCell ref="S41:S42"/>
    <mergeCell ref="T41:T42"/>
    <mergeCell ref="V41:V44"/>
    <mergeCell ref="V35:V38"/>
    <mergeCell ref="S37:S38"/>
    <mergeCell ref="T37:T38"/>
    <mergeCell ref="U35:U38"/>
    <mergeCell ref="S43:S44"/>
    <mergeCell ref="T43:T44"/>
    <mergeCell ref="S35:S36"/>
    <mergeCell ref="T35:T36"/>
    <mergeCell ref="U41:U44"/>
    <mergeCell ref="Y37:Y40"/>
    <mergeCell ref="AB35:AB36"/>
    <mergeCell ref="AC35:AC36"/>
    <mergeCell ref="AB37:AB38"/>
    <mergeCell ref="AC37:AC38"/>
    <mergeCell ref="AB43:AB44"/>
    <mergeCell ref="AC43:AC44"/>
    <mergeCell ref="Z37:Z40"/>
    <mergeCell ref="Y41:Y44"/>
    <mergeCell ref="V17:V20"/>
    <mergeCell ref="S19:S20"/>
    <mergeCell ref="T19:T20"/>
    <mergeCell ref="AB83:AB84"/>
    <mergeCell ref="AC83:AC84"/>
    <mergeCell ref="AB71:AB72"/>
    <mergeCell ref="AB53:AB54"/>
    <mergeCell ref="AB79:AB80"/>
    <mergeCell ref="AC79:AC80"/>
    <mergeCell ref="AB69:AB70"/>
    <mergeCell ref="Q11:Q14"/>
    <mergeCell ref="Q17:Q20"/>
    <mergeCell ref="Q23:Q26"/>
    <mergeCell ref="Q29:Q32"/>
    <mergeCell ref="S17:S18"/>
    <mergeCell ref="T17:T18"/>
    <mergeCell ref="S11:S12"/>
    <mergeCell ref="T11:T12"/>
    <mergeCell ref="V11:V14"/>
    <mergeCell ref="S13:S14"/>
    <mergeCell ref="T13:T14"/>
    <mergeCell ref="U11:U14"/>
    <mergeCell ref="AB7:AB8"/>
    <mergeCell ref="AC7:AC8"/>
    <mergeCell ref="U17:U20"/>
    <mergeCell ref="S29:S30"/>
    <mergeCell ref="T29:T30"/>
    <mergeCell ref="V29:V32"/>
    <mergeCell ref="U23:U26"/>
    <mergeCell ref="U29:U32"/>
    <mergeCell ref="S31:S32"/>
    <mergeCell ref="T31:T32"/>
    <mergeCell ref="AB21:AB22"/>
    <mergeCell ref="AC21:AC22"/>
    <mergeCell ref="AC19:AC20"/>
    <mergeCell ref="AB19:AB20"/>
    <mergeCell ref="AB9:AB10"/>
    <mergeCell ref="AC9:AC10"/>
    <mergeCell ref="AB17:AB18"/>
    <mergeCell ref="AC17:AC18"/>
    <mergeCell ref="AB13:AB14"/>
    <mergeCell ref="AC13:AC14"/>
    <mergeCell ref="AB15:AB16"/>
    <mergeCell ref="AC15:AC16"/>
    <mergeCell ref="AB11:AB12"/>
    <mergeCell ref="AC11:AC12"/>
    <mergeCell ref="AB99:AB100"/>
    <mergeCell ref="AC99:AC100"/>
    <mergeCell ref="AB93:AB94"/>
    <mergeCell ref="AB47:AB48"/>
    <mergeCell ref="AB81:AB82"/>
    <mergeCell ref="AB61:AB62"/>
    <mergeCell ref="AB75:AB76"/>
    <mergeCell ref="AC75:AC76"/>
    <mergeCell ref="AB89:AB90"/>
    <mergeCell ref="AC89:AC90"/>
    <mergeCell ref="AB91:AB92"/>
    <mergeCell ref="AC91:AC92"/>
    <mergeCell ref="AC81:AC82"/>
    <mergeCell ref="Q53:Q56"/>
    <mergeCell ref="Q59:Q62"/>
    <mergeCell ref="Q65:Q68"/>
    <mergeCell ref="Q71:Q74"/>
    <mergeCell ref="AC69:AC70"/>
    <mergeCell ref="AC61:AC62"/>
    <mergeCell ref="AB95:AB96"/>
    <mergeCell ref="AC95:AC96"/>
    <mergeCell ref="AB97:AB98"/>
    <mergeCell ref="AC97:AC98"/>
    <mergeCell ref="AB87:AB88"/>
    <mergeCell ref="AC87:AC88"/>
    <mergeCell ref="AB77:AB78"/>
    <mergeCell ref="AC93:AC94"/>
    <mergeCell ref="AB85:AB86"/>
    <mergeCell ref="AB51:AB52"/>
    <mergeCell ref="AC51:AC52"/>
    <mergeCell ref="AB55:AB56"/>
    <mergeCell ref="AC55:AC56"/>
    <mergeCell ref="AB59:AB60"/>
    <mergeCell ref="AC59:AC60"/>
    <mergeCell ref="AB65:AB66"/>
    <mergeCell ref="AC65:AC66"/>
    <mergeCell ref="AC85:AC86"/>
    <mergeCell ref="AC77:AC78"/>
    <mergeCell ref="AB63:AB64"/>
    <mergeCell ref="AC63:AC64"/>
    <mergeCell ref="AB67:AB68"/>
    <mergeCell ref="AB73:AB74"/>
    <mergeCell ref="AC73:AC74"/>
    <mergeCell ref="AC53:AC54"/>
    <mergeCell ref="AB57:AB58"/>
    <mergeCell ref="AC57:AC58"/>
    <mergeCell ref="AB49:AB50"/>
    <mergeCell ref="AC49:AC50"/>
    <mergeCell ref="Q5:Q8"/>
    <mergeCell ref="S7:S8"/>
    <mergeCell ref="T7:T8"/>
    <mergeCell ref="S5:S6"/>
    <mergeCell ref="T5:T6"/>
    <mergeCell ref="AC23:AC24"/>
    <mergeCell ref="AB25:AB26"/>
    <mergeCell ref="AC25:AC26"/>
    <mergeCell ref="AC31:AC32"/>
    <mergeCell ref="AB45:AB46"/>
    <mergeCell ref="AB39:AB40"/>
    <mergeCell ref="AB41:AB42"/>
    <mergeCell ref="AB23:AB24"/>
    <mergeCell ref="AB29:AB30"/>
    <mergeCell ref="AC33:AC34"/>
    <mergeCell ref="AC27:AC28"/>
    <mergeCell ref="AC29:AC30"/>
    <mergeCell ref="AB31:AB32"/>
    <mergeCell ref="AB33:AB34"/>
    <mergeCell ref="AB27:AB28"/>
    <mergeCell ref="E11:E12"/>
    <mergeCell ref="D13:D14"/>
    <mergeCell ref="E13:E14"/>
    <mergeCell ref="B5:B8"/>
    <mergeCell ref="B11:B14"/>
    <mergeCell ref="D5:D6"/>
    <mergeCell ref="E5:E6"/>
    <mergeCell ref="AI1:AI2"/>
    <mergeCell ref="AK1:AK2"/>
    <mergeCell ref="AJ1:AJ2"/>
    <mergeCell ref="Z3:AB3"/>
    <mergeCell ref="Z1:AB2"/>
    <mergeCell ref="AE1:AE2"/>
    <mergeCell ref="AF1:AF2"/>
    <mergeCell ref="AG1:AG2"/>
    <mergeCell ref="AH1:AH2"/>
    <mergeCell ref="AC1:AD2"/>
    <mergeCell ref="AC3:AD3"/>
    <mergeCell ref="V5:V8"/>
    <mergeCell ref="U5:U8"/>
    <mergeCell ref="Z5:Z8"/>
    <mergeCell ref="Y5:Y8"/>
    <mergeCell ref="A1:V3"/>
    <mergeCell ref="AA5:AA8"/>
    <mergeCell ref="AD5:AD8"/>
    <mergeCell ref="AB5:AB6"/>
    <mergeCell ref="AC5:AC6"/>
    <mergeCell ref="F5:F8"/>
    <mergeCell ref="A17:A20"/>
    <mergeCell ref="D17:D18"/>
    <mergeCell ref="E17:E18"/>
    <mergeCell ref="D19:D20"/>
    <mergeCell ref="E19:E20"/>
    <mergeCell ref="B17:B20"/>
    <mergeCell ref="D7:D8"/>
    <mergeCell ref="E7:E8"/>
    <mergeCell ref="A5:A8"/>
    <mergeCell ref="E23:E24"/>
    <mergeCell ref="D25:D26"/>
    <mergeCell ref="E25:E26"/>
    <mergeCell ref="B23:B26"/>
    <mergeCell ref="A29:A32"/>
    <mergeCell ref="D29:D30"/>
    <mergeCell ref="E29:E30"/>
    <mergeCell ref="D31:D32"/>
    <mergeCell ref="E31:E32"/>
    <mergeCell ref="B29:B32"/>
    <mergeCell ref="A11:A14"/>
    <mergeCell ref="D11:D12"/>
    <mergeCell ref="B47:B50"/>
    <mergeCell ref="B53:B56"/>
    <mergeCell ref="A41:A44"/>
    <mergeCell ref="D41:D42"/>
    <mergeCell ref="A53:A56"/>
    <mergeCell ref="D55:D56"/>
    <mergeCell ref="A23:A26"/>
    <mergeCell ref="D23:D24"/>
    <mergeCell ref="A35:A38"/>
    <mergeCell ref="D35:D36"/>
    <mergeCell ref="E35:E36"/>
    <mergeCell ref="D37:D38"/>
    <mergeCell ref="E37:E38"/>
    <mergeCell ref="B35:B38"/>
    <mergeCell ref="D61:D62"/>
    <mergeCell ref="E61:E62"/>
    <mergeCell ref="B59:B62"/>
    <mergeCell ref="E41:E42"/>
    <mergeCell ref="D43:D44"/>
    <mergeCell ref="E43:E44"/>
    <mergeCell ref="B41:B44"/>
    <mergeCell ref="S25:S26"/>
    <mergeCell ref="T25:T26"/>
    <mergeCell ref="S59:S60"/>
    <mergeCell ref="T59:T60"/>
    <mergeCell ref="T65:T66"/>
    <mergeCell ref="J22:J57"/>
    <mergeCell ref="M22:M57"/>
    <mergeCell ref="S23:S24"/>
    <mergeCell ref="T23:T24"/>
    <mergeCell ref="Q35:Q38"/>
    <mergeCell ref="A47:A50"/>
    <mergeCell ref="D47:D48"/>
    <mergeCell ref="E47:E48"/>
    <mergeCell ref="D49:D50"/>
    <mergeCell ref="E49:E50"/>
    <mergeCell ref="B65:B68"/>
    <mergeCell ref="D53:D54"/>
    <mergeCell ref="E53:E54"/>
    <mergeCell ref="A59:A62"/>
    <mergeCell ref="D59:D60"/>
    <mergeCell ref="U47:U50"/>
    <mergeCell ref="T53:T54"/>
    <mergeCell ref="V53:V56"/>
    <mergeCell ref="S55:S56"/>
    <mergeCell ref="T55:T56"/>
    <mergeCell ref="U53:U56"/>
    <mergeCell ref="V23:V26"/>
    <mergeCell ref="V59:V62"/>
    <mergeCell ref="S61:S62"/>
    <mergeCell ref="T61:T62"/>
    <mergeCell ref="U59:U62"/>
    <mergeCell ref="S47:S48"/>
    <mergeCell ref="T47:T48"/>
    <mergeCell ref="V47:V50"/>
    <mergeCell ref="S49:S50"/>
    <mergeCell ref="T49:T50"/>
    <mergeCell ref="S53:S54"/>
    <mergeCell ref="A71:A74"/>
    <mergeCell ref="D71:D72"/>
    <mergeCell ref="E71:E72"/>
    <mergeCell ref="D73:D74"/>
    <mergeCell ref="E73:E74"/>
    <mergeCell ref="B71:B74"/>
    <mergeCell ref="A65:A68"/>
    <mergeCell ref="E55:E56"/>
    <mergeCell ref="E59:E60"/>
    <mergeCell ref="V71:V74"/>
    <mergeCell ref="S73:S74"/>
    <mergeCell ref="T73:T74"/>
    <mergeCell ref="D65:D66"/>
    <mergeCell ref="E65:E66"/>
    <mergeCell ref="D67:D68"/>
    <mergeCell ref="E67:E68"/>
    <mergeCell ref="U65:U68"/>
    <mergeCell ref="U71:U74"/>
    <mergeCell ref="H28:H36"/>
    <mergeCell ref="H43:H51"/>
    <mergeCell ref="H64:H72"/>
    <mergeCell ref="O7:O15"/>
    <mergeCell ref="S65:S66"/>
    <mergeCell ref="V65:V68"/>
    <mergeCell ref="S67:S68"/>
    <mergeCell ref="T67:T68"/>
    <mergeCell ref="S71:S72"/>
    <mergeCell ref="T71:T72"/>
    <mergeCell ref="G13:G18"/>
    <mergeCell ref="G25:G30"/>
    <mergeCell ref="G49:G54"/>
    <mergeCell ref="K40:L41"/>
    <mergeCell ref="G61:G66"/>
    <mergeCell ref="P13:P18"/>
    <mergeCell ref="P25:P30"/>
    <mergeCell ref="P49:P54"/>
    <mergeCell ref="P61:P66"/>
    <mergeCell ref="H7:H15"/>
    <mergeCell ref="O28:O36"/>
    <mergeCell ref="O43:O51"/>
    <mergeCell ref="O64:O72"/>
    <mergeCell ref="I11:I32"/>
    <mergeCell ref="I47:I68"/>
    <mergeCell ref="N47:N68"/>
    <mergeCell ref="N11:N32"/>
    <mergeCell ref="Y25:Y28"/>
    <mergeCell ref="Z9:Z12"/>
    <mergeCell ref="Z13:Z16"/>
    <mergeCell ref="Z17:Z20"/>
    <mergeCell ref="Z21:Z24"/>
    <mergeCell ref="Z25:Z28"/>
    <mergeCell ref="Y9:Y12"/>
    <mergeCell ref="Y13:Y16"/>
    <mergeCell ref="Y17:Y20"/>
    <mergeCell ref="Y21:Y24"/>
    <mergeCell ref="Z41:Z44"/>
    <mergeCell ref="Z45:Z48"/>
    <mergeCell ref="Z49:Z52"/>
    <mergeCell ref="Y45:Y48"/>
    <mergeCell ref="Y49:Y52"/>
    <mergeCell ref="Y29:Y32"/>
    <mergeCell ref="Z29:Z32"/>
    <mergeCell ref="Y33:Y36"/>
    <mergeCell ref="Z33:Z36"/>
    <mergeCell ref="Y69:Y72"/>
    <mergeCell ref="Z69:Z72"/>
    <mergeCell ref="Y53:Y56"/>
    <mergeCell ref="Z53:Z56"/>
    <mergeCell ref="Y89:Y92"/>
    <mergeCell ref="Z89:Z92"/>
    <mergeCell ref="Y73:Y76"/>
    <mergeCell ref="Z73:Z76"/>
    <mergeCell ref="Y57:Y60"/>
    <mergeCell ref="Z57:Z60"/>
    <mergeCell ref="Y61:Y64"/>
    <mergeCell ref="Z61:Z64"/>
    <mergeCell ref="Y65:Y68"/>
    <mergeCell ref="Z65:Z68"/>
    <mergeCell ref="Y81:Y84"/>
    <mergeCell ref="Z81:Z84"/>
    <mergeCell ref="Y85:Y88"/>
    <mergeCell ref="Z85:Z88"/>
    <mergeCell ref="Y93:Y96"/>
    <mergeCell ref="Z93:Z96"/>
    <mergeCell ref="AA89:AA92"/>
    <mergeCell ref="AA93:AA96"/>
    <mergeCell ref="AA97:AA100"/>
    <mergeCell ref="Y97:Y100"/>
    <mergeCell ref="Z97:Z100"/>
    <mergeCell ref="AA77:AA80"/>
    <mergeCell ref="AA81:AA84"/>
    <mergeCell ref="AA85:AA88"/>
    <mergeCell ref="Y77:Y80"/>
    <mergeCell ref="Z77:Z80"/>
    <mergeCell ref="AA25:AA28"/>
    <mergeCell ref="AA29:AA32"/>
    <mergeCell ref="AA33:AA36"/>
    <mergeCell ref="AA37:AA40"/>
    <mergeCell ref="AA9:AA12"/>
    <mergeCell ref="AA13:AA16"/>
    <mergeCell ref="AA17:AA20"/>
    <mergeCell ref="AA21:AA24"/>
    <mergeCell ref="AA73:AA76"/>
    <mergeCell ref="AA57:AA60"/>
    <mergeCell ref="AA61:AA64"/>
    <mergeCell ref="AA65:AA68"/>
    <mergeCell ref="AA69:AA72"/>
    <mergeCell ref="AA41:AA44"/>
    <mergeCell ref="AA45:AA48"/>
    <mergeCell ref="AA49:AA52"/>
    <mergeCell ref="AA53:AA56"/>
  </mergeCells>
  <phoneticPr fontId="2"/>
  <pageMargins left="0.55118110236220474" right="0.47244094488188981" top="0.39370078740157483" bottom="0.39370078740157483" header="0.31496062992125984" footer="0.31496062992125984"/>
  <pageSetup paperSize="9" scale="69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zoomScale="98" zoomScaleNormal="98" workbookViewId="0">
      <selection activeCell="W1" sqref="W1"/>
    </sheetView>
  </sheetViews>
  <sheetFormatPr defaultRowHeight="17.25"/>
  <cols>
    <col min="1" max="1" width="5" style="5" customWidth="1"/>
    <col min="2" max="2" width="5" style="4" hidden="1" customWidth="1"/>
    <col min="3" max="3" width="5" style="26" hidden="1" customWidth="1"/>
    <col min="4" max="4" width="17.5" style="33" customWidth="1"/>
    <col min="5" max="5" width="3.75" style="34" customWidth="1"/>
    <col min="6" max="6" width="16.875" style="35" customWidth="1"/>
    <col min="7" max="16" width="5.625" style="4" customWidth="1"/>
    <col min="17" max="17" width="5.625" style="4" hidden="1" customWidth="1"/>
    <col min="18" max="18" width="5.625" style="26" hidden="1" customWidth="1"/>
    <col min="19" max="19" width="17.5" style="34" customWidth="1"/>
    <col min="20" max="20" width="3.75" style="34" customWidth="1"/>
    <col min="21" max="21" width="16.875" style="35" customWidth="1"/>
    <col min="22" max="22" width="5" style="6" customWidth="1"/>
    <col min="23" max="24" width="9" style="4"/>
    <col min="25" max="27" width="5.625" style="4" hidden="1" customWidth="1"/>
    <col min="28" max="28" width="15" style="4" hidden="1" customWidth="1"/>
    <col min="29" max="29" width="4.375" style="4" hidden="1" customWidth="1"/>
    <col min="30" max="30" width="13.75" style="4" hidden="1" customWidth="1"/>
    <col min="31" max="31" width="15" style="4" hidden="1" customWidth="1"/>
    <col min="32" max="32" width="4.375" style="4" hidden="1" customWidth="1"/>
    <col min="33" max="33" width="13.75" style="4" hidden="1" customWidth="1"/>
    <col min="34" max="36" width="0" style="4" hidden="1" customWidth="1"/>
    <col min="37" max="16384" width="9" style="4"/>
  </cols>
  <sheetData>
    <row r="1" spans="1:36" ht="13.5" customHeight="1">
      <c r="A1" s="89" t="s">
        <v>121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32"/>
      <c r="X1" s="32"/>
      <c r="Z1" s="93" t="s">
        <v>0</v>
      </c>
      <c r="AA1" s="93"/>
      <c r="AB1" s="93"/>
      <c r="AC1" s="93" t="s">
        <v>1</v>
      </c>
      <c r="AD1" s="93" t="s">
        <v>2</v>
      </c>
      <c r="AE1" s="93" t="s">
        <v>3</v>
      </c>
      <c r="AF1" s="93" t="s">
        <v>4</v>
      </c>
      <c r="AG1" s="93" t="s">
        <v>5</v>
      </c>
      <c r="AH1" s="93" t="s">
        <v>6</v>
      </c>
      <c r="AI1" s="94" t="s">
        <v>8</v>
      </c>
      <c r="AJ1" s="93" t="s">
        <v>7</v>
      </c>
    </row>
    <row r="2" spans="1:36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32"/>
      <c r="X2" s="32"/>
      <c r="Z2" s="93"/>
      <c r="AA2" s="93"/>
      <c r="AB2" s="93"/>
      <c r="AC2" s="93"/>
      <c r="AD2" s="93"/>
      <c r="AE2" s="93"/>
      <c r="AF2" s="93"/>
      <c r="AG2" s="93"/>
      <c r="AH2" s="93"/>
      <c r="AI2" s="95"/>
      <c r="AJ2" s="93"/>
    </row>
    <row r="3" spans="1:36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32"/>
      <c r="X3" s="32"/>
      <c r="Z3" s="93" t="s">
        <v>9</v>
      </c>
      <c r="AA3" s="93"/>
      <c r="AB3" s="93"/>
      <c r="AC3" s="31">
        <v>5</v>
      </c>
      <c r="AD3" s="31">
        <v>3</v>
      </c>
      <c r="AE3" s="31">
        <v>3</v>
      </c>
      <c r="AF3" s="31">
        <v>3</v>
      </c>
      <c r="AG3" s="31">
        <v>8</v>
      </c>
      <c r="AH3" s="31">
        <v>1</v>
      </c>
      <c r="AI3" s="1">
        <v>2</v>
      </c>
      <c r="AJ3" s="31">
        <f>SUM(AC3:AI3)</f>
        <v>25</v>
      </c>
    </row>
    <row r="4" spans="1:36" ht="16.5" customHeight="1"/>
    <row r="5" spans="1:36" ht="16.5" customHeight="1">
      <c r="A5" s="65">
        <v>1</v>
      </c>
      <c r="B5" s="43">
        <v>1</v>
      </c>
      <c r="C5" s="28"/>
      <c r="D5" s="71" t="str">
        <f>IF($B5="","",VLOOKUP($B5,$Y$5:$AG$100,4))</f>
        <v>岩崎　真怜</v>
      </c>
      <c r="E5" s="77" t="str">
        <f>IF($B5="","",VLOOKUP($B5,$Y$5:$AG$100,5))</f>
        <v>②</v>
      </c>
      <c r="F5" s="78" t="str">
        <f>IF($B5="","",VLOOKUP($B5,$Y$5:$AG$100,6))</f>
        <v>（とわの森三愛）</v>
      </c>
      <c r="Q5" s="43">
        <v>18</v>
      </c>
      <c r="R5" s="28"/>
      <c r="S5" s="180" t="str">
        <f>IF($Q5="","",VLOOKUP($Q5,$Y$5:$AG$100,4))</f>
        <v>鈴木　理子</v>
      </c>
      <c r="T5" s="77" t="str">
        <f>IF($Q5="","",VLOOKUP($Q5,$Y$5:$AG$100,5))</f>
        <v>①</v>
      </c>
      <c r="U5" s="78" t="str">
        <f>IF($Q5="","",VLOOKUP($Q5,$Y$5:$AG$100,6))</f>
        <v>（とわの森三愛）</v>
      </c>
      <c r="V5" s="73">
        <v>14</v>
      </c>
      <c r="Y5" s="43">
        <v>1</v>
      </c>
      <c r="Z5" s="49" t="s">
        <v>144</v>
      </c>
      <c r="AA5" s="90" t="s">
        <v>8</v>
      </c>
      <c r="AB5" s="156" t="s">
        <v>140</v>
      </c>
      <c r="AC5" s="90" t="s">
        <v>126</v>
      </c>
      <c r="AD5" s="166" t="s">
        <v>139</v>
      </c>
      <c r="AE5" s="150" t="str">
        <f>AB7</f>
        <v>大宮　菜々花</v>
      </c>
      <c r="AF5" s="152" t="str">
        <f>AC7</f>
        <v>②</v>
      </c>
      <c r="AG5" s="170" t="str">
        <f>AD5</f>
        <v>（とわの森三愛）</v>
      </c>
    </row>
    <row r="6" spans="1:36" ht="16.5" customHeight="1">
      <c r="A6" s="65"/>
      <c r="B6" s="44"/>
      <c r="C6" s="29"/>
      <c r="D6" s="72"/>
      <c r="E6" s="75"/>
      <c r="F6" s="79"/>
      <c r="G6" s="7"/>
      <c r="P6" s="8"/>
      <c r="Q6" s="44"/>
      <c r="R6" s="29"/>
      <c r="S6" s="181"/>
      <c r="T6" s="75"/>
      <c r="U6" s="79"/>
      <c r="V6" s="73"/>
      <c r="Y6" s="44"/>
      <c r="Z6" s="50"/>
      <c r="AA6" s="91"/>
      <c r="AB6" s="157"/>
      <c r="AC6" s="91"/>
      <c r="AD6" s="167"/>
      <c r="AE6" s="151"/>
      <c r="AF6" s="153"/>
      <c r="AG6" s="171"/>
    </row>
    <row r="7" spans="1:36" ht="16.5" customHeight="1">
      <c r="A7" s="65"/>
      <c r="B7" s="44"/>
      <c r="C7" s="29"/>
      <c r="D7" s="72" t="str">
        <f>IF($B5="","",VLOOKUP($B5,$Y$5:$AG$100,7))</f>
        <v>大宮　菜々花</v>
      </c>
      <c r="E7" s="75" t="str">
        <f>IF($B5="","",VLOOKUP($B5,$Y$5:$AG$100,8))</f>
        <v>②</v>
      </c>
      <c r="F7" s="79"/>
      <c r="H7" s="64">
        <v>10</v>
      </c>
      <c r="O7" s="61">
        <v>14</v>
      </c>
      <c r="Q7" s="44"/>
      <c r="R7" s="29"/>
      <c r="S7" s="181" t="str">
        <f>IF($Q5="","",VLOOKUP($Q5,$Y$5:$AG$100,7))</f>
        <v>七宮　優羽</v>
      </c>
      <c r="T7" s="75" t="str">
        <f>IF($Q5="","",VLOOKUP($Q5,$Y$5:$AG$100,8))</f>
        <v>①</v>
      </c>
      <c r="U7" s="79"/>
      <c r="V7" s="73"/>
      <c r="Y7" s="44"/>
      <c r="Z7" s="50"/>
      <c r="AA7" s="91"/>
      <c r="AB7" s="157" t="s">
        <v>141</v>
      </c>
      <c r="AC7" s="91" t="s">
        <v>126</v>
      </c>
      <c r="AD7" s="167"/>
      <c r="AE7" s="141"/>
      <c r="AF7" s="143"/>
      <c r="AG7" s="172"/>
    </row>
    <row r="8" spans="1:36" ht="16.5" customHeight="1">
      <c r="A8" s="65"/>
      <c r="B8" s="45"/>
      <c r="C8" s="30"/>
      <c r="D8" s="74"/>
      <c r="E8" s="76"/>
      <c r="F8" s="80"/>
      <c r="H8" s="65"/>
      <c r="O8" s="62"/>
      <c r="Q8" s="45"/>
      <c r="R8" s="30"/>
      <c r="S8" s="182"/>
      <c r="T8" s="76"/>
      <c r="U8" s="80"/>
      <c r="V8" s="73"/>
      <c r="Y8" s="45"/>
      <c r="Z8" s="51"/>
      <c r="AA8" s="92"/>
      <c r="AB8" s="158"/>
      <c r="AC8" s="92"/>
      <c r="AD8" s="168"/>
      <c r="AE8" s="142"/>
      <c r="AF8" s="144"/>
      <c r="AG8" s="173"/>
    </row>
    <row r="9" spans="1:36" ht="16.5" customHeight="1">
      <c r="H9" s="65"/>
      <c r="O9" s="62"/>
      <c r="S9" s="39"/>
      <c r="Y9" s="43">
        <v>2</v>
      </c>
      <c r="Z9" s="49" t="s">
        <v>144</v>
      </c>
      <c r="AA9" s="90" t="s">
        <v>8</v>
      </c>
      <c r="AB9" s="156" t="s">
        <v>142</v>
      </c>
      <c r="AC9" s="90" t="s">
        <v>126</v>
      </c>
      <c r="AD9" s="166" t="s">
        <v>138</v>
      </c>
      <c r="AE9" s="150" t="str">
        <f>AB11</f>
        <v>柳原　のぞみ</v>
      </c>
      <c r="AF9" s="152" t="str">
        <f>AC11</f>
        <v>②</v>
      </c>
      <c r="AG9" s="170" t="str">
        <f>AD9</f>
        <v>（札幌龍谷学園）</v>
      </c>
    </row>
    <row r="10" spans="1:36" ht="16.5" customHeight="1">
      <c r="H10" s="65"/>
      <c r="O10" s="62"/>
      <c r="S10" s="39"/>
      <c r="Y10" s="44"/>
      <c r="Z10" s="50"/>
      <c r="AA10" s="91"/>
      <c r="AB10" s="157"/>
      <c r="AC10" s="91"/>
      <c r="AD10" s="167"/>
      <c r="AE10" s="151"/>
      <c r="AF10" s="153"/>
      <c r="AG10" s="171"/>
    </row>
    <row r="11" spans="1:36" ht="16.5" customHeight="1">
      <c r="A11" s="65">
        <v>2</v>
      </c>
      <c r="B11" s="43">
        <v>25</v>
      </c>
      <c r="C11" s="28"/>
      <c r="D11" s="71" t="str">
        <f>IF($B11="","",VLOOKUP($B11,$Y$5:$AG$104,4))</f>
        <v>小笠原　遥華</v>
      </c>
      <c r="E11" s="77" t="str">
        <f>IF($B11="","",VLOOKUP($B11,$Y$5:$AG$104,5))</f>
        <v>②</v>
      </c>
      <c r="F11" s="81" t="str">
        <f>IF($B11="","",VLOOKUP($B11,$Y$5:$AG$104,6))</f>
        <v>（大谷室蘭）</v>
      </c>
      <c r="H11" s="65"/>
      <c r="I11" s="64">
        <v>18</v>
      </c>
      <c r="N11" s="61">
        <v>20</v>
      </c>
      <c r="O11" s="62"/>
      <c r="Q11" s="43">
        <v>6</v>
      </c>
      <c r="R11" s="28"/>
      <c r="S11" s="180" t="str">
        <f>IF($Q11="","",VLOOKUP($Q11,$Y$5:$AG$100,4))</f>
        <v>對馬　知伽</v>
      </c>
      <c r="T11" s="77" t="str">
        <f>IF($Q11="","",VLOOKUP($Q11,$Y$5:$AG$100,5))</f>
        <v>②</v>
      </c>
      <c r="U11" s="81" t="str">
        <f>IF($Q11="","",VLOOKUP($Q11,$Y$5:$AG$100,6))</f>
        <v>（函館大妻）</v>
      </c>
      <c r="V11" s="73">
        <v>15</v>
      </c>
      <c r="Y11" s="44"/>
      <c r="Z11" s="50"/>
      <c r="AA11" s="91"/>
      <c r="AB11" s="157" t="s">
        <v>143</v>
      </c>
      <c r="AC11" s="91" t="s">
        <v>126</v>
      </c>
      <c r="AD11" s="167"/>
      <c r="AE11" s="141"/>
      <c r="AF11" s="143"/>
      <c r="AG11" s="172"/>
    </row>
    <row r="12" spans="1:36" ht="16.5" customHeight="1">
      <c r="A12" s="65"/>
      <c r="B12" s="44"/>
      <c r="C12" s="29"/>
      <c r="D12" s="72"/>
      <c r="E12" s="75"/>
      <c r="F12" s="82"/>
      <c r="H12" s="65"/>
      <c r="I12" s="65"/>
      <c r="N12" s="62"/>
      <c r="O12" s="62"/>
      <c r="Q12" s="44"/>
      <c r="R12" s="29"/>
      <c r="S12" s="181"/>
      <c r="T12" s="75"/>
      <c r="U12" s="82"/>
      <c r="V12" s="73"/>
      <c r="Y12" s="45"/>
      <c r="Z12" s="51"/>
      <c r="AA12" s="92"/>
      <c r="AB12" s="158"/>
      <c r="AC12" s="92"/>
      <c r="AD12" s="168"/>
      <c r="AE12" s="142"/>
      <c r="AF12" s="144"/>
      <c r="AG12" s="173"/>
    </row>
    <row r="13" spans="1:36" ht="16.5" customHeight="1">
      <c r="A13" s="65"/>
      <c r="B13" s="44"/>
      <c r="C13" s="29"/>
      <c r="D13" s="72" t="str">
        <f>IF($B11="","",VLOOKUP($B11,$Y$5:$AG$104,7))</f>
        <v>横山　朋香</v>
      </c>
      <c r="E13" s="75" t="str">
        <f>IF($B11="","",VLOOKUP($B11,$Y$5:$AG$104,8))</f>
        <v>②</v>
      </c>
      <c r="F13" s="82"/>
      <c r="G13" s="64">
        <v>1</v>
      </c>
      <c r="H13" s="65"/>
      <c r="I13" s="65"/>
      <c r="N13" s="62"/>
      <c r="O13" s="62"/>
      <c r="P13" s="61">
        <v>6</v>
      </c>
      <c r="Q13" s="44"/>
      <c r="R13" s="29"/>
      <c r="S13" s="181" t="str">
        <f>IF($Q11="","",VLOOKUP($Q11,$Y$5:$AG$100,7))</f>
        <v>髙階　咲希</v>
      </c>
      <c r="T13" s="75" t="str">
        <f>IF($Q11="","",VLOOKUP($Q11,$Y$5:$AG$100,8))</f>
        <v>①</v>
      </c>
      <c r="U13" s="82"/>
      <c r="V13" s="73"/>
      <c r="Y13" s="43">
        <v>3</v>
      </c>
      <c r="Z13" s="58" t="s">
        <v>128</v>
      </c>
      <c r="AA13" s="40">
        <v>1</v>
      </c>
      <c r="AB13" s="156" t="s">
        <v>256</v>
      </c>
      <c r="AC13" s="90" t="s">
        <v>209</v>
      </c>
      <c r="AD13" s="147" t="s">
        <v>227</v>
      </c>
      <c r="AE13" s="150" t="str">
        <f>AB15</f>
        <v>森川　　 晶</v>
      </c>
      <c r="AF13" s="152" t="str">
        <f>AC15</f>
        <v>①</v>
      </c>
      <c r="AG13" s="154" t="str">
        <f>AD13</f>
        <v>（遺愛女子）</v>
      </c>
    </row>
    <row r="14" spans="1:36" ht="16.5" customHeight="1">
      <c r="A14" s="65"/>
      <c r="B14" s="45"/>
      <c r="C14" s="30"/>
      <c r="D14" s="74"/>
      <c r="E14" s="76"/>
      <c r="F14" s="83"/>
      <c r="G14" s="65"/>
      <c r="H14" s="65"/>
      <c r="I14" s="65"/>
      <c r="N14" s="62"/>
      <c r="O14" s="62"/>
      <c r="P14" s="62"/>
      <c r="Q14" s="45"/>
      <c r="R14" s="30"/>
      <c r="S14" s="182"/>
      <c r="T14" s="76"/>
      <c r="U14" s="83"/>
      <c r="V14" s="73"/>
      <c r="Y14" s="44"/>
      <c r="Z14" s="59"/>
      <c r="AA14" s="41"/>
      <c r="AB14" s="157"/>
      <c r="AC14" s="91"/>
      <c r="AD14" s="148"/>
      <c r="AE14" s="151"/>
      <c r="AF14" s="153"/>
      <c r="AG14" s="155"/>
    </row>
    <row r="15" spans="1:36" ht="16.5" customHeight="1">
      <c r="G15" s="65"/>
      <c r="H15" s="66"/>
      <c r="I15" s="65"/>
      <c r="N15" s="62"/>
      <c r="O15" s="63"/>
      <c r="P15" s="62"/>
      <c r="Q15" s="25"/>
      <c r="R15" s="27"/>
      <c r="S15" s="39"/>
      <c r="Y15" s="44"/>
      <c r="Z15" s="59"/>
      <c r="AA15" s="41"/>
      <c r="AB15" s="157" t="s">
        <v>257</v>
      </c>
      <c r="AC15" s="91" t="s">
        <v>213</v>
      </c>
      <c r="AD15" s="148"/>
      <c r="AE15" s="141"/>
      <c r="AF15" s="143"/>
      <c r="AG15" s="145"/>
    </row>
    <row r="16" spans="1:36" ht="16.5" customHeight="1">
      <c r="G16" s="65"/>
      <c r="I16" s="65"/>
      <c r="N16" s="62"/>
      <c r="P16" s="62"/>
      <c r="Q16" s="25"/>
      <c r="R16" s="27"/>
      <c r="S16" s="39"/>
      <c r="Y16" s="45"/>
      <c r="Z16" s="60"/>
      <c r="AA16" s="42"/>
      <c r="AB16" s="158"/>
      <c r="AC16" s="92"/>
      <c r="AD16" s="149"/>
      <c r="AE16" s="142"/>
      <c r="AF16" s="144"/>
      <c r="AG16" s="146"/>
    </row>
    <row r="17" spans="1:33" ht="16.5" customHeight="1">
      <c r="A17" s="65">
        <v>3</v>
      </c>
      <c r="B17" s="43">
        <v>20</v>
      </c>
      <c r="C17" s="28"/>
      <c r="D17" s="71" t="str">
        <f>IF($B17="","",VLOOKUP($B17,$Y$5:$AG$100,4))</f>
        <v>岩岡　佑奈</v>
      </c>
      <c r="E17" s="77" t="str">
        <f>IF($B17="","",VLOOKUP($B17,$Y$5:$AG$100,5))</f>
        <v>①</v>
      </c>
      <c r="F17" s="81" t="str">
        <f>IF($B17="","",VLOOKUP($B17,$Y$5:$AG$100,6))</f>
        <v>（札幌北斗）</v>
      </c>
      <c r="G17" s="65"/>
      <c r="I17" s="65"/>
      <c r="N17" s="62"/>
      <c r="P17" s="62"/>
      <c r="Q17" s="43">
        <v>24</v>
      </c>
      <c r="R17" s="28"/>
      <c r="S17" s="180" t="str">
        <f>IF($Q17="","",VLOOKUP($Q17,$Y$5:$AG$100,4))</f>
        <v>西島　ユリナ</v>
      </c>
      <c r="T17" s="77" t="str">
        <f>IF($Q17="","",VLOOKUP($Q17,$Y$5:$AG$100,5))</f>
        <v>②</v>
      </c>
      <c r="U17" s="81" t="str">
        <f>IF($Q17="","",VLOOKUP($Q17,$Y$5:$AG$100,6))</f>
        <v>（室蘭東翔）</v>
      </c>
      <c r="V17" s="73">
        <v>16</v>
      </c>
      <c r="Y17" s="43">
        <v>4</v>
      </c>
      <c r="Z17" s="58" t="s">
        <v>128</v>
      </c>
      <c r="AA17" s="40">
        <v>2</v>
      </c>
      <c r="AB17" s="156" t="s">
        <v>255</v>
      </c>
      <c r="AC17" s="90" t="s">
        <v>209</v>
      </c>
      <c r="AD17" s="147" t="s">
        <v>212</v>
      </c>
      <c r="AE17" s="150" t="str">
        <f>AB19</f>
        <v>土田　晏華</v>
      </c>
      <c r="AF17" s="152" t="str">
        <f>AC19</f>
        <v>②</v>
      </c>
      <c r="AG17" s="154" t="str">
        <f>AD17</f>
        <v>（市立函館）</v>
      </c>
    </row>
    <row r="18" spans="1:33" ht="16.5" customHeight="1">
      <c r="A18" s="65"/>
      <c r="B18" s="44"/>
      <c r="C18" s="29"/>
      <c r="D18" s="72"/>
      <c r="E18" s="75"/>
      <c r="F18" s="82"/>
      <c r="G18" s="66"/>
      <c r="I18" s="65"/>
      <c r="N18" s="62"/>
      <c r="P18" s="63"/>
      <c r="Q18" s="44"/>
      <c r="R18" s="29"/>
      <c r="S18" s="181"/>
      <c r="T18" s="75"/>
      <c r="U18" s="82"/>
      <c r="V18" s="73"/>
      <c r="Y18" s="44"/>
      <c r="Z18" s="59"/>
      <c r="AA18" s="41"/>
      <c r="AB18" s="157"/>
      <c r="AC18" s="91"/>
      <c r="AD18" s="148"/>
      <c r="AE18" s="151"/>
      <c r="AF18" s="153"/>
      <c r="AG18" s="155"/>
    </row>
    <row r="19" spans="1:33" ht="16.5" customHeight="1">
      <c r="A19" s="65"/>
      <c r="B19" s="44"/>
      <c r="C19" s="29"/>
      <c r="D19" s="72" t="str">
        <f>IF($B17="","",VLOOKUP($B17,$Y$5:$AG$100,7))</f>
        <v>大友　沙樹</v>
      </c>
      <c r="E19" s="75" t="str">
        <f>IF($B17="","",VLOOKUP($B17,$Y$5:$AG$100,8))</f>
        <v>①</v>
      </c>
      <c r="F19" s="82"/>
      <c r="I19" s="65"/>
      <c r="N19" s="62"/>
      <c r="Q19" s="44"/>
      <c r="R19" s="29"/>
      <c r="S19" s="181" t="str">
        <f>IF($Q17="","",VLOOKUP($Q17,$Y$5:$AG$100,7))</f>
        <v>澤谷　　 侑</v>
      </c>
      <c r="T19" s="75" t="str">
        <f>IF($Q17="","",VLOOKUP($Q17,$Y$5:$AG$100,8))</f>
        <v>②</v>
      </c>
      <c r="U19" s="82"/>
      <c r="V19" s="73"/>
      <c r="Y19" s="44"/>
      <c r="Z19" s="59"/>
      <c r="AA19" s="41"/>
      <c r="AB19" s="157" t="s">
        <v>258</v>
      </c>
      <c r="AC19" s="91" t="s">
        <v>209</v>
      </c>
      <c r="AD19" s="148"/>
      <c r="AE19" s="141"/>
      <c r="AF19" s="143"/>
      <c r="AG19" s="145"/>
    </row>
    <row r="20" spans="1:33" ht="16.5" customHeight="1">
      <c r="A20" s="65"/>
      <c r="B20" s="45"/>
      <c r="C20" s="30"/>
      <c r="D20" s="74"/>
      <c r="E20" s="76"/>
      <c r="F20" s="83"/>
      <c r="I20" s="65"/>
      <c r="N20" s="62"/>
      <c r="Q20" s="45"/>
      <c r="R20" s="30"/>
      <c r="S20" s="182"/>
      <c r="T20" s="76"/>
      <c r="U20" s="83"/>
      <c r="V20" s="73"/>
      <c r="Y20" s="45"/>
      <c r="Z20" s="60"/>
      <c r="AA20" s="42"/>
      <c r="AB20" s="158"/>
      <c r="AC20" s="92"/>
      <c r="AD20" s="149"/>
      <c r="AE20" s="142"/>
      <c r="AF20" s="144"/>
      <c r="AG20" s="146"/>
    </row>
    <row r="21" spans="1:33" ht="16.5" customHeight="1">
      <c r="I21" s="65"/>
      <c r="N21" s="62"/>
      <c r="S21" s="39"/>
      <c r="Y21" s="43">
        <v>5</v>
      </c>
      <c r="Z21" s="58" t="s">
        <v>128</v>
      </c>
      <c r="AA21" s="40">
        <v>3</v>
      </c>
      <c r="AB21" s="156" t="s">
        <v>263</v>
      </c>
      <c r="AC21" s="90" t="s">
        <v>209</v>
      </c>
      <c r="AD21" s="183" t="s">
        <v>229</v>
      </c>
      <c r="AE21" s="150" t="str">
        <f>AB23</f>
        <v>大森　　 唯</v>
      </c>
      <c r="AF21" s="152" t="str">
        <f>AC23</f>
        <v>②</v>
      </c>
      <c r="AG21" s="154" t="str">
        <f>AD21</f>
        <v>（江差）</v>
      </c>
    </row>
    <row r="22" spans="1:33" ht="16.5" customHeight="1">
      <c r="I22" s="65"/>
      <c r="J22" s="177" t="s">
        <v>312</v>
      </c>
      <c r="M22" s="174" t="s">
        <v>313</v>
      </c>
      <c r="N22" s="62"/>
      <c r="S22" s="39"/>
      <c r="Y22" s="44"/>
      <c r="Z22" s="59"/>
      <c r="AA22" s="41"/>
      <c r="AB22" s="157"/>
      <c r="AC22" s="91"/>
      <c r="AD22" s="184"/>
      <c r="AE22" s="151"/>
      <c r="AF22" s="153"/>
      <c r="AG22" s="155"/>
    </row>
    <row r="23" spans="1:33" ht="16.5" customHeight="1">
      <c r="A23" s="65">
        <v>4</v>
      </c>
      <c r="B23" s="43">
        <v>3</v>
      </c>
      <c r="C23" s="28"/>
      <c r="D23" s="71" t="str">
        <f>IF($B23="","",VLOOKUP($B23,$Y$5:$AG$100,4))</f>
        <v>佐々木　麻鈴</v>
      </c>
      <c r="E23" s="77" t="str">
        <f>IF($B23="","",VLOOKUP($B23,$Y$5:$AG$100,5))</f>
        <v>②</v>
      </c>
      <c r="F23" s="81" t="str">
        <f>IF($B23="","",VLOOKUP($B23,$Y$5:$AG$100,6))</f>
        <v>（遺愛女子）</v>
      </c>
      <c r="I23" s="65"/>
      <c r="J23" s="178"/>
      <c r="M23" s="175"/>
      <c r="N23" s="62"/>
      <c r="Q23" s="43">
        <v>15</v>
      </c>
      <c r="R23" s="28"/>
      <c r="S23" s="180" t="str">
        <f>IF($Q23="","",VLOOKUP($Q23,$Y$5:$AG$100,4))</f>
        <v>砂原　真由霞</v>
      </c>
      <c r="T23" s="77" t="str">
        <f>IF($Q23="","",VLOOKUP($Q23,$Y$5:$AG$100,5))</f>
        <v>②</v>
      </c>
      <c r="U23" s="78" t="str">
        <f>IF($Q23="","",VLOOKUP($Q23,$Y$5:$AG$100,6))</f>
        <v>（札幌龍谷学園）</v>
      </c>
      <c r="V23" s="73">
        <v>17</v>
      </c>
      <c r="Y23" s="44"/>
      <c r="Z23" s="59"/>
      <c r="AA23" s="41"/>
      <c r="AB23" s="157" t="s">
        <v>303</v>
      </c>
      <c r="AC23" s="91" t="s">
        <v>209</v>
      </c>
      <c r="AD23" s="184"/>
      <c r="AE23" s="141"/>
      <c r="AF23" s="143"/>
      <c r="AG23" s="145"/>
    </row>
    <row r="24" spans="1:33" ht="16.5" customHeight="1">
      <c r="A24" s="65"/>
      <c r="B24" s="44"/>
      <c r="C24" s="29"/>
      <c r="D24" s="72"/>
      <c r="E24" s="75"/>
      <c r="F24" s="82"/>
      <c r="I24" s="65"/>
      <c r="J24" s="178"/>
      <c r="M24" s="175"/>
      <c r="N24" s="62"/>
      <c r="Q24" s="44"/>
      <c r="R24" s="29"/>
      <c r="S24" s="181"/>
      <c r="T24" s="75"/>
      <c r="U24" s="79"/>
      <c r="V24" s="73"/>
      <c r="Y24" s="45"/>
      <c r="Z24" s="60"/>
      <c r="AA24" s="42"/>
      <c r="AB24" s="158"/>
      <c r="AC24" s="92"/>
      <c r="AD24" s="185"/>
      <c r="AE24" s="142"/>
      <c r="AF24" s="144"/>
      <c r="AG24" s="146"/>
    </row>
    <row r="25" spans="1:33" ht="16.5" customHeight="1">
      <c r="A25" s="65"/>
      <c r="B25" s="44"/>
      <c r="C25" s="29"/>
      <c r="D25" s="72" t="str">
        <f>IF($B23="","",VLOOKUP($B23,$Y$5:$AG$100,7))</f>
        <v>森川　　 晶</v>
      </c>
      <c r="E25" s="75" t="str">
        <f>IF($B23="","",VLOOKUP($B23,$Y$5:$AG$100,8))</f>
        <v>①</v>
      </c>
      <c r="F25" s="82"/>
      <c r="G25" s="64">
        <v>2</v>
      </c>
      <c r="I25" s="65"/>
      <c r="J25" s="178"/>
      <c r="M25" s="175"/>
      <c r="N25" s="62"/>
      <c r="P25" s="61">
        <v>7</v>
      </c>
      <c r="Q25" s="44"/>
      <c r="R25" s="29"/>
      <c r="S25" s="181" t="str">
        <f>IF($Q23="","",VLOOKUP($Q23,$Y$5:$AG$100,7))</f>
        <v>岡田　茉夕</v>
      </c>
      <c r="T25" s="75" t="str">
        <f>IF($Q23="","",VLOOKUP($Q23,$Y$5:$AG$100,8))</f>
        <v>①</v>
      </c>
      <c r="U25" s="79"/>
      <c r="V25" s="73"/>
      <c r="Y25" s="43">
        <v>6</v>
      </c>
      <c r="Z25" s="58" t="s">
        <v>128</v>
      </c>
      <c r="AA25" s="40">
        <v>4</v>
      </c>
      <c r="AB25" s="156" t="s">
        <v>261</v>
      </c>
      <c r="AC25" s="90" t="s">
        <v>209</v>
      </c>
      <c r="AD25" s="183" t="s">
        <v>231</v>
      </c>
      <c r="AE25" s="150" t="str">
        <f>AB27</f>
        <v>髙階　咲希</v>
      </c>
      <c r="AF25" s="152" t="str">
        <f>AC27</f>
        <v>①</v>
      </c>
      <c r="AG25" s="154" t="str">
        <f>AD25</f>
        <v>（函館大妻）</v>
      </c>
    </row>
    <row r="26" spans="1:33" ht="16.5" customHeight="1">
      <c r="A26" s="65"/>
      <c r="B26" s="45"/>
      <c r="C26" s="30"/>
      <c r="D26" s="74"/>
      <c r="E26" s="76"/>
      <c r="F26" s="83"/>
      <c r="G26" s="65"/>
      <c r="I26" s="65"/>
      <c r="J26" s="178"/>
      <c r="M26" s="175"/>
      <c r="N26" s="62"/>
      <c r="P26" s="62"/>
      <c r="Q26" s="45"/>
      <c r="R26" s="30"/>
      <c r="S26" s="182"/>
      <c r="T26" s="76"/>
      <c r="U26" s="80"/>
      <c r="V26" s="73"/>
      <c r="Y26" s="44"/>
      <c r="Z26" s="59"/>
      <c r="AA26" s="41"/>
      <c r="AB26" s="157"/>
      <c r="AC26" s="91"/>
      <c r="AD26" s="184"/>
      <c r="AE26" s="151"/>
      <c r="AF26" s="153"/>
      <c r="AG26" s="155"/>
    </row>
    <row r="27" spans="1:33" ht="16.5" customHeight="1">
      <c r="G27" s="65"/>
      <c r="I27" s="65"/>
      <c r="J27" s="178"/>
      <c r="M27" s="175"/>
      <c r="N27" s="62"/>
      <c r="P27" s="62"/>
      <c r="Q27" s="25"/>
      <c r="R27" s="27"/>
      <c r="S27" s="39"/>
      <c r="Y27" s="44"/>
      <c r="Z27" s="59"/>
      <c r="AA27" s="41"/>
      <c r="AB27" s="157" t="s">
        <v>262</v>
      </c>
      <c r="AC27" s="91" t="s">
        <v>213</v>
      </c>
      <c r="AD27" s="184"/>
      <c r="AE27" s="141"/>
      <c r="AF27" s="143"/>
      <c r="AG27" s="145"/>
    </row>
    <row r="28" spans="1:33" ht="16.5" customHeight="1">
      <c r="G28" s="65"/>
      <c r="H28" s="64">
        <v>11</v>
      </c>
      <c r="I28" s="65"/>
      <c r="J28" s="178"/>
      <c r="M28" s="175"/>
      <c r="N28" s="62"/>
      <c r="O28" s="61">
        <v>15</v>
      </c>
      <c r="P28" s="62"/>
      <c r="Q28" s="25"/>
      <c r="R28" s="27"/>
      <c r="S28" s="39"/>
      <c r="Y28" s="45"/>
      <c r="Z28" s="60"/>
      <c r="AA28" s="42"/>
      <c r="AB28" s="158"/>
      <c r="AC28" s="92"/>
      <c r="AD28" s="185"/>
      <c r="AE28" s="142"/>
      <c r="AF28" s="144"/>
      <c r="AG28" s="146"/>
    </row>
    <row r="29" spans="1:33" ht="16.5" customHeight="1">
      <c r="A29" s="65">
        <v>5</v>
      </c>
      <c r="B29" s="43">
        <v>12</v>
      </c>
      <c r="C29" s="28"/>
      <c r="D29" s="71" t="str">
        <f>IF($B29="","",VLOOKUP($B29,$Y$5:$AG$100,4))</f>
        <v>中田　恵水</v>
      </c>
      <c r="E29" s="77" t="str">
        <f>IF($B29="","",VLOOKUP($B29,$Y$5:$AG$100,5))</f>
        <v>①</v>
      </c>
      <c r="F29" s="81" t="str">
        <f>IF($B29="","",VLOOKUP($B29,$Y$5:$AG$100,6))</f>
        <v>（寿都）</v>
      </c>
      <c r="G29" s="65"/>
      <c r="H29" s="65"/>
      <c r="I29" s="65"/>
      <c r="J29" s="178"/>
      <c r="M29" s="175"/>
      <c r="N29" s="62"/>
      <c r="O29" s="62"/>
      <c r="P29" s="62"/>
      <c r="Q29" s="43">
        <v>9</v>
      </c>
      <c r="R29" s="28"/>
      <c r="S29" s="180" t="str">
        <f>IF($Q29="","",VLOOKUP($Q29,$Y$5:$AG$100,4))</f>
        <v>髙田　聖央</v>
      </c>
      <c r="T29" s="77" t="str">
        <f>IF($Q29="","",VLOOKUP($Q29,$Y$5:$AG$100,5))</f>
        <v>②</v>
      </c>
      <c r="U29" s="81" t="str">
        <f>IF($Q29="","",VLOOKUP($Q29,$Y$5:$AG$100,6))</f>
        <v>（苫小牧東）</v>
      </c>
      <c r="V29" s="73">
        <v>18</v>
      </c>
      <c r="Y29" s="43">
        <v>7</v>
      </c>
      <c r="Z29" s="58" t="s">
        <v>128</v>
      </c>
      <c r="AA29" s="40">
        <v>5</v>
      </c>
      <c r="AB29" s="156" t="s">
        <v>259</v>
      </c>
      <c r="AC29" s="90" t="s">
        <v>209</v>
      </c>
      <c r="AD29" s="147" t="s">
        <v>227</v>
      </c>
      <c r="AE29" s="150" t="str">
        <f>AB31</f>
        <v>小甲　あい</v>
      </c>
      <c r="AF29" s="152" t="str">
        <f>AC31</f>
        <v>②</v>
      </c>
      <c r="AG29" s="154" t="str">
        <f>AD29</f>
        <v>（遺愛女子）</v>
      </c>
    </row>
    <row r="30" spans="1:33" ht="16.5" customHeight="1">
      <c r="A30" s="65"/>
      <c r="B30" s="44"/>
      <c r="C30" s="29"/>
      <c r="D30" s="72"/>
      <c r="E30" s="75"/>
      <c r="F30" s="82"/>
      <c r="G30" s="66"/>
      <c r="H30" s="65"/>
      <c r="I30" s="65"/>
      <c r="J30" s="178"/>
      <c r="M30" s="175"/>
      <c r="N30" s="62"/>
      <c r="O30" s="62"/>
      <c r="P30" s="63"/>
      <c r="Q30" s="44"/>
      <c r="R30" s="29"/>
      <c r="S30" s="181"/>
      <c r="T30" s="75"/>
      <c r="U30" s="82"/>
      <c r="V30" s="73"/>
      <c r="Y30" s="44"/>
      <c r="Z30" s="59"/>
      <c r="AA30" s="41"/>
      <c r="AB30" s="157"/>
      <c r="AC30" s="91"/>
      <c r="AD30" s="148"/>
      <c r="AE30" s="151"/>
      <c r="AF30" s="153"/>
      <c r="AG30" s="155"/>
    </row>
    <row r="31" spans="1:33" ht="16.5" customHeight="1">
      <c r="A31" s="65"/>
      <c r="B31" s="44"/>
      <c r="C31" s="29"/>
      <c r="D31" s="72" t="str">
        <f>IF($B29="","",VLOOKUP($B29,$Y$5:$AG$100,7))</f>
        <v>髙山　愛海</v>
      </c>
      <c r="E31" s="75" t="str">
        <f>IF($B29="","",VLOOKUP($B29,$Y$5:$AG$100,8))</f>
        <v>①</v>
      </c>
      <c r="F31" s="82"/>
      <c r="H31" s="65"/>
      <c r="I31" s="65"/>
      <c r="J31" s="178"/>
      <c r="M31" s="175"/>
      <c r="N31" s="62"/>
      <c r="O31" s="62"/>
      <c r="Q31" s="44"/>
      <c r="R31" s="29"/>
      <c r="S31" s="181" t="str">
        <f>IF($Q29="","",VLOOKUP($Q29,$Y$5:$AG$100,7))</f>
        <v>淺井　歩夢</v>
      </c>
      <c r="T31" s="75" t="str">
        <f>IF($Q29="","",VLOOKUP($Q29,$Y$5:$AG$100,8))</f>
        <v>②</v>
      </c>
      <c r="U31" s="82"/>
      <c r="V31" s="73"/>
      <c r="Y31" s="44"/>
      <c r="Z31" s="59"/>
      <c r="AA31" s="41"/>
      <c r="AB31" s="157" t="s">
        <v>260</v>
      </c>
      <c r="AC31" s="91" t="s">
        <v>209</v>
      </c>
      <c r="AD31" s="148"/>
      <c r="AE31" s="141"/>
      <c r="AF31" s="143"/>
      <c r="AG31" s="145"/>
    </row>
    <row r="32" spans="1:33" ht="16.5" customHeight="1">
      <c r="A32" s="65"/>
      <c r="B32" s="45"/>
      <c r="C32" s="30"/>
      <c r="D32" s="74"/>
      <c r="E32" s="76"/>
      <c r="F32" s="83"/>
      <c r="H32" s="65"/>
      <c r="I32" s="65"/>
      <c r="J32" s="178"/>
      <c r="M32" s="175"/>
      <c r="N32" s="63"/>
      <c r="O32" s="62"/>
      <c r="Q32" s="45"/>
      <c r="R32" s="30"/>
      <c r="S32" s="182"/>
      <c r="T32" s="76"/>
      <c r="U32" s="83"/>
      <c r="V32" s="73"/>
      <c r="Y32" s="45"/>
      <c r="Z32" s="60"/>
      <c r="AA32" s="42"/>
      <c r="AB32" s="158"/>
      <c r="AC32" s="92"/>
      <c r="AD32" s="149"/>
      <c r="AE32" s="142"/>
      <c r="AF32" s="144"/>
      <c r="AG32" s="146"/>
    </row>
    <row r="33" spans="1:33" ht="16.5" customHeight="1">
      <c r="H33" s="65"/>
      <c r="I33" s="66"/>
      <c r="J33" s="178"/>
      <c r="M33" s="175"/>
      <c r="O33" s="62"/>
      <c r="S33" s="39"/>
      <c r="Y33" s="43">
        <v>8</v>
      </c>
      <c r="Z33" s="55" t="s">
        <v>3</v>
      </c>
      <c r="AA33" s="40">
        <v>1</v>
      </c>
      <c r="AB33" s="156" t="s">
        <v>248</v>
      </c>
      <c r="AC33" s="90" t="s">
        <v>213</v>
      </c>
      <c r="AD33" s="147" t="s">
        <v>238</v>
      </c>
      <c r="AE33" s="150" t="str">
        <f>AB35</f>
        <v>大久保　佳奈</v>
      </c>
      <c r="AF33" s="152" t="str">
        <f>AC35</f>
        <v>①</v>
      </c>
      <c r="AG33" s="154" t="str">
        <f>AD33</f>
        <v>（苫小牧南）</v>
      </c>
    </row>
    <row r="34" spans="1:33" ht="16.5" customHeight="1">
      <c r="H34" s="65"/>
      <c r="J34" s="178"/>
      <c r="M34" s="175"/>
      <c r="O34" s="62"/>
      <c r="S34" s="39"/>
      <c r="Y34" s="44"/>
      <c r="Z34" s="56"/>
      <c r="AA34" s="41"/>
      <c r="AB34" s="157"/>
      <c r="AC34" s="91"/>
      <c r="AD34" s="148"/>
      <c r="AE34" s="151"/>
      <c r="AF34" s="153"/>
      <c r="AG34" s="155"/>
    </row>
    <row r="35" spans="1:33" ht="16.5" customHeight="1">
      <c r="A35" s="65">
        <v>6</v>
      </c>
      <c r="B35" s="43">
        <v>17</v>
      </c>
      <c r="C35" s="28"/>
      <c r="D35" s="71" t="str">
        <f>IF($B35="","",VLOOKUP($B35,$Y$5:$AG$100,4))</f>
        <v>高橋　亜夕</v>
      </c>
      <c r="E35" s="77" t="str">
        <f>IF($B35="","",VLOOKUP($B35,$Y$5:$AG$100,5))</f>
        <v>①</v>
      </c>
      <c r="F35" s="78" t="str">
        <f>IF($B35="","",VLOOKUP($B35,$Y$5:$AG$100,6))</f>
        <v>（札幌龍谷学園）</v>
      </c>
      <c r="H35" s="65"/>
      <c r="J35" s="178"/>
      <c r="M35" s="175"/>
      <c r="O35" s="62"/>
      <c r="Q35" s="43">
        <v>11</v>
      </c>
      <c r="R35" s="28"/>
      <c r="S35" s="180" t="str">
        <f>IF($Q35="","",VLOOKUP($Q35,$Y$5:$AG$100,4))</f>
        <v>佐々木　悠莉</v>
      </c>
      <c r="T35" s="77" t="str">
        <f>IF($Q35="","",VLOOKUP($Q35,$Y$5:$AG$100,5))</f>
        <v>②</v>
      </c>
      <c r="U35" s="81" t="str">
        <f>IF($Q35="","",VLOOKUP($Q35,$Y$5:$AG$100,6))</f>
        <v>（小樽商業）</v>
      </c>
      <c r="V35" s="73">
        <v>19</v>
      </c>
      <c r="Y35" s="44"/>
      <c r="Z35" s="56"/>
      <c r="AA35" s="41"/>
      <c r="AB35" s="157" t="s">
        <v>249</v>
      </c>
      <c r="AC35" s="91" t="s">
        <v>213</v>
      </c>
      <c r="AD35" s="148"/>
      <c r="AE35" s="141"/>
      <c r="AF35" s="143"/>
      <c r="AG35" s="145"/>
    </row>
    <row r="36" spans="1:33" ht="16.5" customHeight="1">
      <c r="A36" s="65"/>
      <c r="B36" s="44"/>
      <c r="C36" s="29"/>
      <c r="D36" s="72"/>
      <c r="E36" s="75"/>
      <c r="F36" s="79"/>
      <c r="H36" s="65"/>
      <c r="J36" s="178"/>
      <c r="M36" s="175"/>
      <c r="O36" s="63"/>
      <c r="P36" s="8"/>
      <c r="Q36" s="44"/>
      <c r="R36" s="29"/>
      <c r="S36" s="181"/>
      <c r="T36" s="75"/>
      <c r="U36" s="82"/>
      <c r="V36" s="73"/>
      <c r="Y36" s="45"/>
      <c r="Z36" s="57"/>
      <c r="AA36" s="42"/>
      <c r="AB36" s="158"/>
      <c r="AC36" s="92"/>
      <c r="AD36" s="149"/>
      <c r="AE36" s="142"/>
      <c r="AF36" s="144"/>
      <c r="AG36" s="146"/>
    </row>
    <row r="37" spans="1:33" ht="16.5" customHeight="1">
      <c r="A37" s="65"/>
      <c r="B37" s="44"/>
      <c r="C37" s="29"/>
      <c r="D37" s="72" t="str">
        <f>IF($B35="","",VLOOKUP($B35,$Y$5:$AG$100,7))</f>
        <v>武田　花音</v>
      </c>
      <c r="E37" s="75" t="str">
        <f>IF($B35="","",VLOOKUP($B35,$Y$5:$AG$100,8))</f>
        <v>①</v>
      </c>
      <c r="F37" s="79"/>
      <c r="G37" s="64">
        <v>3</v>
      </c>
      <c r="H37" s="65"/>
      <c r="J37" s="178"/>
      <c r="K37" s="9"/>
      <c r="L37" s="9"/>
      <c r="M37" s="175"/>
      <c r="Q37" s="44"/>
      <c r="R37" s="29"/>
      <c r="S37" s="181" t="str">
        <f>IF($Q35="","",VLOOKUP($Q35,$Y$5:$AG$100,7))</f>
        <v>日詰　なつみ</v>
      </c>
      <c r="T37" s="75" t="str">
        <f>IF($Q35="","",VLOOKUP($Q35,$Y$5:$AG$100,8))</f>
        <v>②</v>
      </c>
      <c r="U37" s="82"/>
      <c r="V37" s="73"/>
      <c r="Y37" s="43">
        <v>9</v>
      </c>
      <c r="Z37" s="55" t="s">
        <v>3</v>
      </c>
      <c r="AA37" s="40">
        <v>2</v>
      </c>
      <c r="AB37" s="156" t="s">
        <v>250</v>
      </c>
      <c r="AC37" s="90" t="s">
        <v>209</v>
      </c>
      <c r="AD37" s="147" t="s">
        <v>241</v>
      </c>
      <c r="AE37" s="150" t="str">
        <f>AB39</f>
        <v>淺井　歩夢</v>
      </c>
      <c r="AF37" s="152" t="str">
        <f>AC39</f>
        <v>②</v>
      </c>
      <c r="AG37" s="154" t="str">
        <f>AD37</f>
        <v>（苫小牧東）</v>
      </c>
    </row>
    <row r="38" spans="1:33" ht="16.5" customHeight="1">
      <c r="A38" s="65"/>
      <c r="B38" s="45"/>
      <c r="C38" s="30"/>
      <c r="D38" s="74"/>
      <c r="E38" s="76"/>
      <c r="F38" s="80"/>
      <c r="G38" s="65"/>
      <c r="H38" s="65"/>
      <c r="J38" s="178"/>
      <c r="K38" s="9"/>
      <c r="L38" s="9"/>
      <c r="M38" s="175"/>
      <c r="Q38" s="45"/>
      <c r="R38" s="30"/>
      <c r="S38" s="182"/>
      <c r="T38" s="76"/>
      <c r="U38" s="83"/>
      <c r="V38" s="73"/>
      <c r="Y38" s="44"/>
      <c r="Z38" s="56"/>
      <c r="AA38" s="41"/>
      <c r="AB38" s="157"/>
      <c r="AC38" s="91"/>
      <c r="AD38" s="148"/>
      <c r="AE38" s="151"/>
      <c r="AF38" s="153"/>
      <c r="AG38" s="155"/>
    </row>
    <row r="39" spans="1:33" ht="16.5" customHeight="1">
      <c r="G39" s="65"/>
      <c r="H39" s="66"/>
      <c r="J39" s="178"/>
      <c r="K39" s="10"/>
      <c r="L39" s="10"/>
      <c r="M39" s="175"/>
      <c r="S39" s="39"/>
      <c r="Y39" s="44"/>
      <c r="Z39" s="56"/>
      <c r="AA39" s="41"/>
      <c r="AB39" s="157" t="s">
        <v>251</v>
      </c>
      <c r="AC39" s="91" t="s">
        <v>209</v>
      </c>
      <c r="AD39" s="148"/>
      <c r="AE39" s="141"/>
      <c r="AF39" s="143"/>
      <c r="AG39" s="145"/>
    </row>
    <row r="40" spans="1:33" ht="16.5" customHeight="1">
      <c r="G40" s="65"/>
      <c r="J40" s="178"/>
      <c r="K40" s="67">
        <v>24</v>
      </c>
      <c r="L40" s="68"/>
      <c r="M40" s="175"/>
      <c r="S40" s="39"/>
      <c r="Y40" s="45"/>
      <c r="Z40" s="57"/>
      <c r="AA40" s="42"/>
      <c r="AB40" s="158"/>
      <c r="AC40" s="92"/>
      <c r="AD40" s="149"/>
      <c r="AE40" s="142"/>
      <c r="AF40" s="144"/>
      <c r="AG40" s="146"/>
    </row>
    <row r="41" spans="1:33" ht="16.5" customHeight="1">
      <c r="A41" s="65">
        <v>7</v>
      </c>
      <c r="B41" s="43">
        <v>8</v>
      </c>
      <c r="C41" s="28"/>
      <c r="D41" s="71" t="str">
        <f>IF($B41="","",VLOOKUP($B41,$Y$5:$AG$100,4))</f>
        <v>越智　美月</v>
      </c>
      <c r="E41" s="77" t="str">
        <f>IF($B41="","",VLOOKUP($B41,$Y$5:$AG$100,5))</f>
        <v>①</v>
      </c>
      <c r="F41" s="81" t="str">
        <f>IF($B41="","",VLOOKUP($B41,$Y$5:$AG$100,6))</f>
        <v>（苫小牧南）</v>
      </c>
      <c r="G41" s="65"/>
      <c r="J41" s="178"/>
      <c r="K41" s="69"/>
      <c r="L41" s="70"/>
      <c r="M41" s="175"/>
      <c r="S41" s="39"/>
      <c r="Y41" s="43">
        <v>10</v>
      </c>
      <c r="Z41" s="55" t="s">
        <v>3</v>
      </c>
      <c r="AA41" s="40">
        <v>3</v>
      </c>
      <c r="AB41" s="156" t="s">
        <v>252</v>
      </c>
      <c r="AC41" s="90" t="s">
        <v>209</v>
      </c>
      <c r="AD41" s="147" t="s">
        <v>235</v>
      </c>
      <c r="AE41" s="150" t="str">
        <f>AB43</f>
        <v>佐々木　明日香</v>
      </c>
      <c r="AF41" s="152" t="str">
        <f>AC43</f>
        <v>②</v>
      </c>
      <c r="AG41" s="154" t="str">
        <f>AD41</f>
        <v>（浦河）</v>
      </c>
    </row>
    <row r="42" spans="1:33" ht="16.5" customHeight="1">
      <c r="A42" s="65"/>
      <c r="B42" s="44"/>
      <c r="C42" s="29"/>
      <c r="D42" s="72"/>
      <c r="E42" s="75"/>
      <c r="F42" s="82"/>
      <c r="G42" s="66"/>
      <c r="J42" s="178"/>
      <c r="K42" s="69"/>
      <c r="L42" s="70"/>
      <c r="M42" s="175"/>
      <c r="S42" s="39"/>
      <c r="Y42" s="44"/>
      <c r="Z42" s="56"/>
      <c r="AA42" s="41"/>
      <c r="AB42" s="157"/>
      <c r="AC42" s="91"/>
      <c r="AD42" s="148"/>
      <c r="AE42" s="151"/>
      <c r="AF42" s="153"/>
      <c r="AG42" s="155"/>
    </row>
    <row r="43" spans="1:33" ht="16.5" customHeight="1">
      <c r="A43" s="65"/>
      <c r="B43" s="44"/>
      <c r="C43" s="29"/>
      <c r="D43" s="72" t="str">
        <f>IF($B41="","",VLOOKUP($B41,$Y$5:$AG$100,7))</f>
        <v>大久保　佳奈</v>
      </c>
      <c r="E43" s="75" t="str">
        <f>IF($B41="","",VLOOKUP($B41,$Y$5:$AG$100,8))</f>
        <v>①</v>
      </c>
      <c r="F43" s="82"/>
      <c r="J43" s="178"/>
      <c r="M43" s="175"/>
      <c r="S43" s="39"/>
      <c r="Y43" s="44"/>
      <c r="Z43" s="56"/>
      <c r="AA43" s="41"/>
      <c r="AB43" s="157" t="s">
        <v>253</v>
      </c>
      <c r="AC43" s="91" t="s">
        <v>209</v>
      </c>
      <c r="AD43" s="148"/>
      <c r="AE43" s="141"/>
      <c r="AF43" s="143"/>
      <c r="AG43" s="145"/>
    </row>
    <row r="44" spans="1:33" ht="16.5" customHeight="1">
      <c r="A44" s="65"/>
      <c r="B44" s="45"/>
      <c r="C44" s="30"/>
      <c r="D44" s="74"/>
      <c r="E44" s="76"/>
      <c r="F44" s="83"/>
      <c r="J44" s="178"/>
      <c r="M44" s="175"/>
      <c r="S44" s="39"/>
      <c r="Y44" s="45"/>
      <c r="Z44" s="57"/>
      <c r="AA44" s="42"/>
      <c r="AB44" s="158"/>
      <c r="AC44" s="92"/>
      <c r="AD44" s="149"/>
      <c r="AE44" s="142"/>
      <c r="AF44" s="144"/>
      <c r="AG44" s="146"/>
    </row>
    <row r="45" spans="1:33" ht="16.5" customHeight="1">
      <c r="J45" s="178"/>
      <c r="M45" s="175"/>
      <c r="S45" s="39"/>
      <c r="Y45" s="43">
        <v>11</v>
      </c>
      <c r="Z45" s="52" t="s">
        <v>131</v>
      </c>
      <c r="AA45" s="40">
        <v>1</v>
      </c>
      <c r="AB45" s="156" t="s">
        <v>196</v>
      </c>
      <c r="AC45" s="90" t="s">
        <v>189</v>
      </c>
      <c r="AD45" s="147" t="s">
        <v>197</v>
      </c>
      <c r="AE45" s="150" t="str">
        <f>AB47</f>
        <v>日詰　なつみ</v>
      </c>
      <c r="AF45" s="152" t="str">
        <f>AC47</f>
        <v>②</v>
      </c>
      <c r="AG45" s="154" t="str">
        <f>AD45</f>
        <v>（小樽商業）</v>
      </c>
    </row>
    <row r="46" spans="1:33" ht="16.5" customHeight="1">
      <c r="J46" s="178"/>
      <c r="M46" s="175"/>
      <c r="S46" s="39"/>
      <c r="Y46" s="44"/>
      <c r="Z46" s="53"/>
      <c r="AA46" s="41"/>
      <c r="AB46" s="157"/>
      <c r="AC46" s="91"/>
      <c r="AD46" s="148"/>
      <c r="AE46" s="151"/>
      <c r="AF46" s="153"/>
      <c r="AG46" s="155"/>
    </row>
    <row r="47" spans="1:33" ht="16.5" customHeight="1">
      <c r="A47" s="65">
        <v>8</v>
      </c>
      <c r="B47" s="43">
        <v>22</v>
      </c>
      <c r="C47" s="28"/>
      <c r="D47" s="71" t="str">
        <f>IF($B47="","",VLOOKUP($B47,$Y$5:$AG$100,4))</f>
        <v>山内　美海</v>
      </c>
      <c r="E47" s="77" t="str">
        <f>IF($B47="","",VLOOKUP($B47,$Y$5:$AG$100,5))</f>
        <v>②</v>
      </c>
      <c r="F47" s="81" t="str">
        <f>IF($B47="","",VLOOKUP($B47,$Y$5:$AG$100,6))</f>
        <v>（室蘭栄）</v>
      </c>
      <c r="J47" s="178"/>
      <c r="M47" s="175"/>
      <c r="Q47" s="43">
        <v>19</v>
      </c>
      <c r="R47" s="28"/>
      <c r="S47" s="180" t="str">
        <f>IF($Q47="","",VLOOKUP($Q47,$Y$5:$AG$100,4))</f>
        <v>村田　梨於</v>
      </c>
      <c r="T47" s="77" t="str">
        <f>IF($Q47="","",VLOOKUP($Q47,$Y$5:$AG$100,5))</f>
        <v>②</v>
      </c>
      <c r="U47" s="78" t="str">
        <f>IF($Q47="","",VLOOKUP($Q47,$Y$5:$AG$100,6))</f>
        <v>（とわの森三愛）</v>
      </c>
      <c r="V47" s="73">
        <v>20</v>
      </c>
      <c r="Y47" s="44"/>
      <c r="Z47" s="53"/>
      <c r="AA47" s="41"/>
      <c r="AB47" s="157" t="s">
        <v>198</v>
      </c>
      <c r="AC47" s="91" t="s">
        <v>189</v>
      </c>
      <c r="AD47" s="148"/>
      <c r="AE47" s="141"/>
      <c r="AF47" s="143"/>
      <c r="AG47" s="145"/>
    </row>
    <row r="48" spans="1:33" ht="16.5" customHeight="1">
      <c r="A48" s="65"/>
      <c r="B48" s="44"/>
      <c r="C48" s="29"/>
      <c r="D48" s="72"/>
      <c r="E48" s="75"/>
      <c r="F48" s="82"/>
      <c r="G48" s="7"/>
      <c r="J48" s="178"/>
      <c r="M48" s="175"/>
      <c r="P48" s="8"/>
      <c r="Q48" s="44"/>
      <c r="R48" s="29"/>
      <c r="S48" s="181"/>
      <c r="T48" s="75"/>
      <c r="U48" s="79"/>
      <c r="V48" s="73"/>
      <c r="Y48" s="45"/>
      <c r="Z48" s="54"/>
      <c r="AA48" s="42"/>
      <c r="AB48" s="158"/>
      <c r="AC48" s="92"/>
      <c r="AD48" s="149"/>
      <c r="AE48" s="142"/>
      <c r="AF48" s="144"/>
      <c r="AG48" s="146"/>
    </row>
    <row r="49" spans="1:33" ht="16.5" customHeight="1">
      <c r="A49" s="65"/>
      <c r="B49" s="44"/>
      <c r="C49" s="29"/>
      <c r="D49" s="72" t="str">
        <f>IF($B47="","",VLOOKUP($B47,$Y$5:$AG$100,7))</f>
        <v>金子　栞苑</v>
      </c>
      <c r="E49" s="75" t="str">
        <f>IF($B47="","",VLOOKUP($B47,$Y$5:$AG$100,8))</f>
        <v>②</v>
      </c>
      <c r="F49" s="82"/>
      <c r="H49" s="64">
        <v>12</v>
      </c>
      <c r="J49" s="178"/>
      <c r="M49" s="175"/>
      <c r="O49" s="61">
        <v>16</v>
      </c>
      <c r="Q49" s="44"/>
      <c r="R49" s="29"/>
      <c r="S49" s="181" t="str">
        <f>IF($Q47="","",VLOOKUP($Q47,$Y$5:$AG$100,7))</f>
        <v>佐藤　凜佳</v>
      </c>
      <c r="T49" s="75" t="str">
        <f>IF($Q47="","",VLOOKUP($Q47,$Y$5:$AG$100,8))</f>
        <v>①</v>
      </c>
      <c r="U49" s="79"/>
      <c r="V49" s="73"/>
      <c r="Y49" s="43">
        <v>12</v>
      </c>
      <c r="Z49" s="52" t="s">
        <v>131</v>
      </c>
      <c r="AA49" s="40">
        <v>2</v>
      </c>
      <c r="AB49" s="156" t="s">
        <v>199</v>
      </c>
      <c r="AC49" s="90" t="s">
        <v>187</v>
      </c>
      <c r="AD49" s="147" t="s">
        <v>201</v>
      </c>
      <c r="AE49" s="150" t="str">
        <f>AB51</f>
        <v>髙山　愛海</v>
      </c>
      <c r="AF49" s="152" t="str">
        <f>AC51</f>
        <v>①</v>
      </c>
      <c r="AG49" s="154" t="str">
        <f>AD49</f>
        <v>（寿都）</v>
      </c>
    </row>
    <row r="50" spans="1:33" ht="16.5" customHeight="1">
      <c r="A50" s="65"/>
      <c r="B50" s="45"/>
      <c r="C50" s="30"/>
      <c r="D50" s="74"/>
      <c r="E50" s="76"/>
      <c r="F50" s="83"/>
      <c r="H50" s="65"/>
      <c r="J50" s="178"/>
      <c r="M50" s="175"/>
      <c r="O50" s="62"/>
      <c r="Q50" s="45"/>
      <c r="R50" s="30"/>
      <c r="S50" s="182"/>
      <c r="T50" s="76"/>
      <c r="U50" s="80"/>
      <c r="V50" s="73"/>
      <c r="Y50" s="44"/>
      <c r="Z50" s="53"/>
      <c r="AA50" s="41"/>
      <c r="AB50" s="157"/>
      <c r="AC50" s="91"/>
      <c r="AD50" s="148"/>
      <c r="AE50" s="151"/>
      <c r="AF50" s="153"/>
      <c r="AG50" s="155"/>
    </row>
    <row r="51" spans="1:33" ht="16.5" customHeight="1">
      <c r="H51" s="65"/>
      <c r="J51" s="178"/>
      <c r="M51" s="175"/>
      <c r="O51" s="62"/>
      <c r="S51" s="39"/>
      <c r="Y51" s="44"/>
      <c r="Z51" s="53"/>
      <c r="AA51" s="41"/>
      <c r="AB51" s="157" t="s">
        <v>200</v>
      </c>
      <c r="AC51" s="91" t="s">
        <v>187</v>
      </c>
      <c r="AD51" s="148"/>
      <c r="AE51" s="141"/>
      <c r="AF51" s="143"/>
      <c r="AG51" s="145"/>
    </row>
    <row r="52" spans="1:33" ht="16.5" customHeight="1">
      <c r="H52" s="65"/>
      <c r="J52" s="178"/>
      <c r="M52" s="175"/>
      <c r="O52" s="62"/>
      <c r="S52" s="39"/>
      <c r="Y52" s="45"/>
      <c r="Z52" s="54"/>
      <c r="AA52" s="42"/>
      <c r="AB52" s="158"/>
      <c r="AC52" s="92"/>
      <c r="AD52" s="149"/>
      <c r="AE52" s="142"/>
      <c r="AF52" s="144"/>
      <c r="AG52" s="146"/>
    </row>
    <row r="53" spans="1:33" ht="16.5" customHeight="1">
      <c r="A53" s="65">
        <v>9</v>
      </c>
      <c r="B53" s="43">
        <v>16</v>
      </c>
      <c r="C53" s="28"/>
      <c r="D53" s="71" t="str">
        <f>IF($B53="","",VLOOKUP($B53,$Y$5:$AG$100,4))</f>
        <v>加賀　陽香莉</v>
      </c>
      <c r="E53" s="77" t="str">
        <f>IF($B53="","",VLOOKUP($B53,$Y$5:$AG$100,5))</f>
        <v>②</v>
      </c>
      <c r="F53" s="81" t="str">
        <f>IF($B53="","",VLOOKUP($B53,$Y$5:$AG$100,6))</f>
        <v>（札幌静修）</v>
      </c>
      <c r="H53" s="65"/>
      <c r="I53" s="64">
        <v>19</v>
      </c>
      <c r="J53" s="178"/>
      <c r="M53" s="175"/>
      <c r="N53" s="61">
        <v>21</v>
      </c>
      <c r="O53" s="62"/>
      <c r="Q53" s="43">
        <v>4</v>
      </c>
      <c r="R53" s="28"/>
      <c r="S53" s="180" t="str">
        <f>IF($Q53="","",VLOOKUP($Q53,$Y$5:$AG$100,4))</f>
        <v>菊村　苑香</v>
      </c>
      <c r="T53" s="77" t="str">
        <f>IF($Q53="","",VLOOKUP($Q53,$Y$5:$AG$100,5))</f>
        <v>②</v>
      </c>
      <c r="U53" s="81" t="str">
        <f>IF($Q53="","",VLOOKUP($Q53,$Y$5:$AG$100,6))</f>
        <v>（市立函館）</v>
      </c>
      <c r="V53" s="73">
        <v>21</v>
      </c>
      <c r="Y53" s="43">
        <v>13</v>
      </c>
      <c r="Z53" s="52" t="s">
        <v>131</v>
      </c>
      <c r="AA53" s="40">
        <v>3</v>
      </c>
      <c r="AB53" s="156" t="s">
        <v>202</v>
      </c>
      <c r="AC53" s="90" t="s">
        <v>189</v>
      </c>
      <c r="AD53" s="147" t="s">
        <v>197</v>
      </c>
      <c r="AE53" s="150" t="str">
        <f>AB55</f>
        <v>千葉　明加</v>
      </c>
      <c r="AF53" s="152" t="str">
        <f>AC55</f>
        <v>①</v>
      </c>
      <c r="AG53" s="154" t="str">
        <f>AD53</f>
        <v>（小樽商業）</v>
      </c>
    </row>
    <row r="54" spans="1:33" ht="16.5" customHeight="1">
      <c r="A54" s="65"/>
      <c r="B54" s="44"/>
      <c r="C54" s="29"/>
      <c r="D54" s="72"/>
      <c r="E54" s="75"/>
      <c r="F54" s="82"/>
      <c r="H54" s="65"/>
      <c r="I54" s="65"/>
      <c r="J54" s="178"/>
      <c r="M54" s="175"/>
      <c r="N54" s="62"/>
      <c r="O54" s="62"/>
      <c r="Q54" s="44"/>
      <c r="R54" s="29"/>
      <c r="S54" s="181"/>
      <c r="T54" s="75"/>
      <c r="U54" s="82"/>
      <c r="V54" s="73"/>
      <c r="Y54" s="44"/>
      <c r="Z54" s="53"/>
      <c r="AA54" s="41"/>
      <c r="AB54" s="157"/>
      <c r="AC54" s="91"/>
      <c r="AD54" s="148"/>
      <c r="AE54" s="151"/>
      <c r="AF54" s="153"/>
      <c r="AG54" s="155"/>
    </row>
    <row r="55" spans="1:33" ht="16.5" customHeight="1">
      <c r="A55" s="65"/>
      <c r="B55" s="44"/>
      <c r="C55" s="29"/>
      <c r="D55" s="72" t="str">
        <f>IF($B53="","",VLOOKUP($B53,$Y$5:$AG$100,7))</f>
        <v>日笠　美空</v>
      </c>
      <c r="E55" s="75" t="str">
        <f>IF($B53="","",VLOOKUP($B53,$Y$5:$AG$100,8))</f>
        <v>①</v>
      </c>
      <c r="F55" s="82"/>
      <c r="G55" s="64">
        <v>4</v>
      </c>
      <c r="H55" s="65"/>
      <c r="I55" s="65"/>
      <c r="J55" s="178"/>
      <c r="M55" s="175"/>
      <c r="N55" s="62"/>
      <c r="O55" s="62"/>
      <c r="P55" s="61">
        <v>8</v>
      </c>
      <c r="Q55" s="44"/>
      <c r="R55" s="29"/>
      <c r="S55" s="181" t="str">
        <f>IF($Q53="","",VLOOKUP($Q53,$Y$5:$AG$100,7))</f>
        <v>土田　晏華</v>
      </c>
      <c r="T55" s="75" t="str">
        <f>IF($Q53="","",VLOOKUP($Q53,$Y$5:$AG$100,8))</f>
        <v>②</v>
      </c>
      <c r="U55" s="82"/>
      <c r="V55" s="73"/>
      <c r="Y55" s="44"/>
      <c r="Z55" s="53"/>
      <c r="AA55" s="41"/>
      <c r="AB55" s="157" t="s">
        <v>203</v>
      </c>
      <c r="AC55" s="91" t="s">
        <v>187</v>
      </c>
      <c r="AD55" s="148"/>
      <c r="AE55" s="141"/>
      <c r="AF55" s="143"/>
      <c r="AG55" s="145"/>
    </row>
    <row r="56" spans="1:33" ht="16.5" customHeight="1">
      <c r="A56" s="65"/>
      <c r="B56" s="45"/>
      <c r="C56" s="30"/>
      <c r="D56" s="74"/>
      <c r="E56" s="76"/>
      <c r="F56" s="83"/>
      <c r="G56" s="65"/>
      <c r="H56" s="65"/>
      <c r="I56" s="65"/>
      <c r="J56" s="178"/>
      <c r="M56" s="175"/>
      <c r="N56" s="62"/>
      <c r="O56" s="62"/>
      <c r="P56" s="62"/>
      <c r="Q56" s="45"/>
      <c r="R56" s="30"/>
      <c r="S56" s="182"/>
      <c r="T56" s="76"/>
      <c r="U56" s="83"/>
      <c r="V56" s="73"/>
      <c r="Y56" s="45"/>
      <c r="Z56" s="54"/>
      <c r="AA56" s="42"/>
      <c r="AB56" s="158"/>
      <c r="AC56" s="92"/>
      <c r="AD56" s="149"/>
      <c r="AE56" s="142"/>
      <c r="AF56" s="144"/>
      <c r="AG56" s="146"/>
    </row>
    <row r="57" spans="1:33" ht="16.5" customHeight="1">
      <c r="G57" s="65"/>
      <c r="H57" s="66"/>
      <c r="I57" s="65"/>
      <c r="J57" s="178"/>
      <c r="M57" s="175"/>
      <c r="N57" s="62"/>
      <c r="O57" s="63"/>
      <c r="P57" s="62"/>
      <c r="Q57" s="25"/>
      <c r="R57" s="27"/>
      <c r="S57" s="39"/>
      <c r="Y57" s="43">
        <v>14</v>
      </c>
      <c r="Z57" s="49" t="s">
        <v>132</v>
      </c>
      <c r="AA57" s="40">
        <v>1</v>
      </c>
      <c r="AB57" s="169" t="s">
        <v>300</v>
      </c>
      <c r="AC57" s="90" t="s">
        <v>126</v>
      </c>
      <c r="AD57" s="166" t="s">
        <v>139</v>
      </c>
      <c r="AE57" s="150" t="str">
        <f>AB59</f>
        <v>開発　莉子</v>
      </c>
      <c r="AF57" s="152" t="str">
        <f>AC59</f>
        <v>②</v>
      </c>
      <c r="AG57" s="164" t="str">
        <f>AD57</f>
        <v>（とわの森三愛）</v>
      </c>
    </row>
    <row r="58" spans="1:33" ht="16.5" customHeight="1">
      <c r="G58" s="65"/>
      <c r="I58" s="65"/>
      <c r="J58" s="178"/>
      <c r="M58" s="175"/>
      <c r="N58" s="62"/>
      <c r="P58" s="62"/>
      <c r="Q58" s="25"/>
      <c r="R58" s="27"/>
      <c r="S58" s="39"/>
      <c r="Y58" s="44"/>
      <c r="Z58" s="50"/>
      <c r="AA58" s="41"/>
      <c r="AB58" s="157"/>
      <c r="AC58" s="91"/>
      <c r="AD58" s="167"/>
      <c r="AE58" s="151"/>
      <c r="AF58" s="153"/>
      <c r="AG58" s="165"/>
    </row>
    <row r="59" spans="1:33" ht="16.5" customHeight="1">
      <c r="A59" s="65">
        <v>10</v>
      </c>
      <c r="B59" s="43">
        <v>5</v>
      </c>
      <c r="C59" s="28"/>
      <c r="D59" s="71" t="str">
        <f>IF($B59="","",VLOOKUP($B59,$Y$5:$AG$100,4))</f>
        <v>上原　弘愛</v>
      </c>
      <c r="E59" s="77" t="str">
        <f>IF($B59="","",VLOOKUP($B59,$Y$5:$AG$100,5))</f>
        <v>②</v>
      </c>
      <c r="F59" s="81" t="str">
        <f>IF($B59="","",VLOOKUP($B59,$Y$5:$AG$100,6))</f>
        <v>（江差）</v>
      </c>
      <c r="G59" s="65"/>
      <c r="I59" s="65"/>
      <c r="J59" s="178"/>
      <c r="M59" s="175"/>
      <c r="N59" s="62"/>
      <c r="P59" s="62"/>
      <c r="Q59" s="43">
        <v>23</v>
      </c>
      <c r="R59" s="28"/>
      <c r="S59" s="180" t="str">
        <f>IF($Q59="","",VLOOKUP($Q59,$Y$5:$AG$100,4))</f>
        <v>佐藤　かのん</v>
      </c>
      <c r="T59" s="77" t="str">
        <f>IF($Q59="","",VLOOKUP($Q59,$Y$5:$AG$100,5))</f>
        <v>②</v>
      </c>
      <c r="U59" s="78" t="str">
        <f>IF($Q59="","",VLOOKUP($Q59,$Y$5:$AG$100,6))</f>
        <v>（室蘭清水丘）</v>
      </c>
      <c r="V59" s="73">
        <v>22</v>
      </c>
      <c r="Y59" s="44"/>
      <c r="Z59" s="50"/>
      <c r="AA59" s="41"/>
      <c r="AB59" s="157" t="s">
        <v>281</v>
      </c>
      <c r="AC59" s="91" t="s">
        <v>126</v>
      </c>
      <c r="AD59" s="167"/>
      <c r="AE59" s="141"/>
      <c r="AF59" s="143"/>
      <c r="AG59" s="145"/>
    </row>
    <row r="60" spans="1:33" ht="16.5" customHeight="1">
      <c r="A60" s="65"/>
      <c r="B60" s="44"/>
      <c r="C60" s="29"/>
      <c r="D60" s="72"/>
      <c r="E60" s="75"/>
      <c r="F60" s="82"/>
      <c r="G60" s="66"/>
      <c r="I60" s="65"/>
      <c r="J60" s="178"/>
      <c r="M60" s="175"/>
      <c r="N60" s="62"/>
      <c r="P60" s="63"/>
      <c r="Q60" s="44"/>
      <c r="R60" s="29"/>
      <c r="S60" s="181"/>
      <c r="T60" s="75"/>
      <c r="U60" s="79"/>
      <c r="V60" s="73"/>
      <c r="Y60" s="45"/>
      <c r="Z60" s="51"/>
      <c r="AA60" s="42"/>
      <c r="AB60" s="158"/>
      <c r="AC60" s="92"/>
      <c r="AD60" s="168"/>
      <c r="AE60" s="142"/>
      <c r="AF60" s="144"/>
      <c r="AG60" s="146"/>
    </row>
    <row r="61" spans="1:33" ht="16.5" customHeight="1">
      <c r="A61" s="65"/>
      <c r="B61" s="44"/>
      <c r="C61" s="29"/>
      <c r="D61" s="72" t="str">
        <f>IF($B59="","",VLOOKUP($B59,$Y$5:$AG$100,7))</f>
        <v>大森　　 唯</v>
      </c>
      <c r="E61" s="75" t="str">
        <f>IF($B59="","",VLOOKUP($B59,$Y$5:$AG$100,8))</f>
        <v>②</v>
      </c>
      <c r="F61" s="82"/>
      <c r="I61" s="65"/>
      <c r="J61" s="178"/>
      <c r="M61" s="175"/>
      <c r="N61" s="62"/>
      <c r="Q61" s="44"/>
      <c r="R61" s="29"/>
      <c r="S61" s="181" t="str">
        <f>IF($Q59="","",VLOOKUP($Q59,$Y$5:$AG$100,7))</f>
        <v>小川　渚紗</v>
      </c>
      <c r="T61" s="75" t="str">
        <f>IF($Q59="","",VLOOKUP($Q59,$Y$5:$AG$100,8))</f>
        <v>②</v>
      </c>
      <c r="U61" s="79"/>
      <c r="V61" s="73"/>
      <c r="Y61" s="43">
        <v>15</v>
      </c>
      <c r="Z61" s="49" t="s">
        <v>132</v>
      </c>
      <c r="AA61" s="40">
        <v>2</v>
      </c>
      <c r="AB61" s="169" t="s">
        <v>282</v>
      </c>
      <c r="AC61" s="90" t="s">
        <v>126</v>
      </c>
      <c r="AD61" s="161" t="s">
        <v>268</v>
      </c>
      <c r="AE61" s="150" t="str">
        <f>AB63</f>
        <v>岡田　茉夕</v>
      </c>
      <c r="AF61" s="152" t="str">
        <f>AC63</f>
        <v>①</v>
      </c>
      <c r="AG61" s="164" t="str">
        <f>AD61</f>
        <v>（札幌龍谷学園）</v>
      </c>
    </row>
    <row r="62" spans="1:33" ht="16.5" customHeight="1">
      <c r="A62" s="65"/>
      <c r="B62" s="45"/>
      <c r="C62" s="30"/>
      <c r="D62" s="74"/>
      <c r="E62" s="76"/>
      <c r="F62" s="83"/>
      <c r="I62" s="65"/>
      <c r="J62" s="178"/>
      <c r="M62" s="175"/>
      <c r="N62" s="62"/>
      <c r="Q62" s="45"/>
      <c r="R62" s="30"/>
      <c r="S62" s="182"/>
      <c r="T62" s="76"/>
      <c r="U62" s="80"/>
      <c r="V62" s="73"/>
      <c r="Y62" s="44"/>
      <c r="Z62" s="50"/>
      <c r="AA62" s="41"/>
      <c r="AB62" s="157"/>
      <c r="AC62" s="91"/>
      <c r="AD62" s="162"/>
      <c r="AE62" s="151"/>
      <c r="AF62" s="153"/>
      <c r="AG62" s="165"/>
    </row>
    <row r="63" spans="1:33" ht="16.5" customHeight="1">
      <c r="I63" s="65"/>
      <c r="J63" s="179"/>
      <c r="M63" s="176"/>
      <c r="N63" s="62"/>
      <c r="S63" s="39"/>
      <c r="Y63" s="44"/>
      <c r="Z63" s="50"/>
      <c r="AA63" s="41"/>
      <c r="AB63" s="157" t="s">
        <v>283</v>
      </c>
      <c r="AC63" s="91" t="s">
        <v>137</v>
      </c>
      <c r="AD63" s="162"/>
      <c r="AE63" s="141"/>
      <c r="AF63" s="143"/>
      <c r="AG63" s="145"/>
    </row>
    <row r="64" spans="1:33" ht="16.5" customHeight="1">
      <c r="I64" s="65"/>
      <c r="N64" s="62"/>
      <c r="S64" s="39"/>
      <c r="Y64" s="45"/>
      <c r="Z64" s="51"/>
      <c r="AA64" s="42"/>
      <c r="AB64" s="158"/>
      <c r="AC64" s="92"/>
      <c r="AD64" s="163"/>
      <c r="AE64" s="142"/>
      <c r="AF64" s="144"/>
      <c r="AG64" s="146"/>
    </row>
    <row r="65" spans="1:33" ht="16.5" customHeight="1">
      <c r="A65" s="65">
        <v>11</v>
      </c>
      <c r="B65" s="43">
        <v>13</v>
      </c>
      <c r="C65" s="28"/>
      <c r="D65" s="71" t="str">
        <f>IF($B65="","",VLOOKUP($B65,$Y$5:$AG$100,4))</f>
        <v>寺井　菜穂佳</v>
      </c>
      <c r="E65" s="77" t="str">
        <f>IF($B65="","",VLOOKUP($B65,$Y$5:$AG$100,5))</f>
        <v>②</v>
      </c>
      <c r="F65" s="81" t="str">
        <f>IF($B65="","",VLOOKUP($B65,$Y$5:$AG$100,6))</f>
        <v>（小樽商業）</v>
      </c>
      <c r="I65" s="65"/>
      <c r="N65" s="62"/>
      <c r="Q65" s="43">
        <v>21</v>
      </c>
      <c r="R65" s="28"/>
      <c r="S65" s="180" t="str">
        <f>IF($Q65="","",VLOOKUP($Q65,$Y$5:$AG$100,4))</f>
        <v>盛　　 未有</v>
      </c>
      <c r="T65" s="77" t="str">
        <f>IF($Q65="","",VLOOKUP($Q65,$Y$5:$AG$100,5))</f>
        <v>①</v>
      </c>
      <c r="U65" s="78" t="str">
        <f>IF($Q65="","",VLOOKUP($Q65,$Y$5:$AG$100,6))</f>
        <v>（とわの森三愛）</v>
      </c>
      <c r="V65" s="73">
        <v>23</v>
      </c>
      <c r="Y65" s="43">
        <v>16</v>
      </c>
      <c r="Z65" s="49" t="s">
        <v>132</v>
      </c>
      <c r="AA65" s="40">
        <v>3</v>
      </c>
      <c r="AB65" s="169" t="s">
        <v>284</v>
      </c>
      <c r="AC65" s="90" t="s">
        <v>126</v>
      </c>
      <c r="AD65" s="147" t="s">
        <v>285</v>
      </c>
      <c r="AE65" s="150" t="str">
        <f>AB67</f>
        <v>日笠　美空</v>
      </c>
      <c r="AF65" s="152" t="str">
        <f>AC67</f>
        <v>①</v>
      </c>
      <c r="AG65" s="154" t="str">
        <f>AD65</f>
        <v>（札幌静修）</v>
      </c>
    </row>
    <row r="66" spans="1:33" ht="16.5" customHeight="1">
      <c r="A66" s="65"/>
      <c r="B66" s="44"/>
      <c r="C66" s="29"/>
      <c r="D66" s="72"/>
      <c r="E66" s="75"/>
      <c r="F66" s="82"/>
      <c r="I66" s="65"/>
      <c r="N66" s="62"/>
      <c r="Q66" s="44"/>
      <c r="R66" s="29"/>
      <c r="S66" s="181"/>
      <c r="T66" s="75"/>
      <c r="U66" s="79"/>
      <c r="V66" s="73"/>
      <c r="Y66" s="44"/>
      <c r="Z66" s="50"/>
      <c r="AA66" s="41"/>
      <c r="AB66" s="157"/>
      <c r="AC66" s="91"/>
      <c r="AD66" s="148"/>
      <c r="AE66" s="151"/>
      <c r="AF66" s="153"/>
      <c r="AG66" s="155"/>
    </row>
    <row r="67" spans="1:33" ht="16.5" customHeight="1">
      <c r="A67" s="65"/>
      <c r="B67" s="44"/>
      <c r="C67" s="29"/>
      <c r="D67" s="72" t="str">
        <f>IF($B65="","",VLOOKUP($B65,$Y$5:$AG$100,7))</f>
        <v>千葉　明加</v>
      </c>
      <c r="E67" s="75" t="str">
        <f>IF($B65="","",VLOOKUP($B65,$Y$5:$AG$100,8))</f>
        <v>①</v>
      </c>
      <c r="F67" s="82"/>
      <c r="G67" s="64">
        <v>5</v>
      </c>
      <c r="I67" s="65"/>
      <c r="N67" s="62"/>
      <c r="P67" s="61">
        <v>9</v>
      </c>
      <c r="Q67" s="44"/>
      <c r="R67" s="29"/>
      <c r="S67" s="181" t="str">
        <f>IF($Q65="","",VLOOKUP($Q65,$Y$5:$AG$100,7))</f>
        <v>大谷　捺実</v>
      </c>
      <c r="T67" s="75" t="str">
        <f>IF($Q65="","",VLOOKUP($Q65,$Y$5:$AG$100,8))</f>
        <v>①</v>
      </c>
      <c r="U67" s="79"/>
      <c r="V67" s="73"/>
      <c r="Y67" s="44"/>
      <c r="Z67" s="50"/>
      <c r="AA67" s="41"/>
      <c r="AB67" s="157" t="s">
        <v>286</v>
      </c>
      <c r="AC67" s="91" t="s">
        <v>137</v>
      </c>
      <c r="AD67" s="148"/>
      <c r="AE67" s="141"/>
      <c r="AF67" s="143"/>
      <c r="AG67" s="145"/>
    </row>
    <row r="68" spans="1:33" ht="16.5" customHeight="1">
      <c r="A68" s="65"/>
      <c r="B68" s="45"/>
      <c r="C68" s="30"/>
      <c r="D68" s="74"/>
      <c r="E68" s="76"/>
      <c r="F68" s="83"/>
      <c r="G68" s="65"/>
      <c r="I68" s="65"/>
      <c r="N68" s="62"/>
      <c r="P68" s="62"/>
      <c r="Q68" s="45"/>
      <c r="R68" s="30"/>
      <c r="S68" s="182"/>
      <c r="T68" s="76"/>
      <c r="U68" s="80"/>
      <c r="V68" s="73"/>
      <c r="Y68" s="45"/>
      <c r="Z68" s="51"/>
      <c r="AA68" s="42"/>
      <c r="AB68" s="158"/>
      <c r="AC68" s="92"/>
      <c r="AD68" s="149"/>
      <c r="AE68" s="142"/>
      <c r="AF68" s="144"/>
      <c r="AG68" s="146"/>
    </row>
    <row r="69" spans="1:33" ht="16.5" customHeight="1">
      <c r="G69" s="65"/>
      <c r="I69" s="65"/>
      <c r="N69" s="62"/>
      <c r="P69" s="62"/>
      <c r="Q69" s="25"/>
      <c r="R69" s="27"/>
      <c r="S69" s="39"/>
      <c r="Y69" s="43">
        <v>17</v>
      </c>
      <c r="Z69" s="49" t="s">
        <v>132</v>
      </c>
      <c r="AA69" s="40">
        <v>4</v>
      </c>
      <c r="AB69" s="169" t="s">
        <v>287</v>
      </c>
      <c r="AC69" s="90" t="s">
        <v>137</v>
      </c>
      <c r="AD69" s="161" t="s">
        <v>268</v>
      </c>
      <c r="AE69" s="150" t="str">
        <f>AB71</f>
        <v>武田　花音</v>
      </c>
      <c r="AF69" s="152" t="str">
        <f>AC71</f>
        <v>①</v>
      </c>
      <c r="AG69" s="164" t="str">
        <f>AD69</f>
        <v>（札幌龍谷学園）</v>
      </c>
    </row>
    <row r="70" spans="1:33" ht="16.5" customHeight="1">
      <c r="G70" s="65"/>
      <c r="H70" s="64">
        <v>13</v>
      </c>
      <c r="I70" s="65"/>
      <c r="N70" s="62"/>
      <c r="O70" s="61">
        <v>17</v>
      </c>
      <c r="P70" s="62"/>
      <c r="Q70" s="25"/>
      <c r="R70" s="27"/>
      <c r="S70" s="39"/>
      <c r="Y70" s="44"/>
      <c r="Z70" s="50"/>
      <c r="AA70" s="41"/>
      <c r="AB70" s="157"/>
      <c r="AC70" s="91"/>
      <c r="AD70" s="162"/>
      <c r="AE70" s="151"/>
      <c r="AF70" s="153"/>
      <c r="AG70" s="165"/>
    </row>
    <row r="71" spans="1:33" ht="16.5" customHeight="1">
      <c r="A71" s="65">
        <v>12</v>
      </c>
      <c r="B71" s="43">
        <v>10</v>
      </c>
      <c r="C71" s="28"/>
      <c r="D71" s="71" t="str">
        <f>IF($B71="","",VLOOKUP($B71,$Y$5:$AG$100,4))</f>
        <v>横田　優唯</v>
      </c>
      <c r="E71" s="77" t="str">
        <f>IF($B71="","",VLOOKUP($B71,$Y$5:$AG$100,5))</f>
        <v>②</v>
      </c>
      <c r="F71" s="81" t="str">
        <f>IF($B71="","",VLOOKUP($B71,$Y$5:$AG$100,6))</f>
        <v>（浦河）</v>
      </c>
      <c r="G71" s="65"/>
      <c r="H71" s="65"/>
      <c r="I71" s="65"/>
      <c r="N71" s="62"/>
      <c r="O71" s="62"/>
      <c r="P71" s="62"/>
      <c r="Q71" s="43">
        <v>7</v>
      </c>
      <c r="R71" s="28"/>
      <c r="S71" s="180" t="str">
        <f>IF($Q71="","",VLOOKUP($Q71,$Y$5:$AG$100,4))</f>
        <v>宮村　菜那</v>
      </c>
      <c r="T71" s="77" t="str">
        <f>IF($Q71="","",VLOOKUP($Q71,$Y$5:$AG$100,5))</f>
        <v>②</v>
      </c>
      <c r="U71" s="81" t="str">
        <f>IF($Q71="","",VLOOKUP($Q71,$Y$5:$AG$100,6))</f>
        <v>（遺愛女子）</v>
      </c>
      <c r="V71" s="73">
        <v>24</v>
      </c>
      <c r="Y71" s="44"/>
      <c r="Z71" s="50"/>
      <c r="AA71" s="41"/>
      <c r="AB71" s="157" t="s">
        <v>288</v>
      </c>
      <c r="AC71" s="91" t="s">
        <v>137</v>
      </c>
      <c r="AD71" s="162"/>
      <c r="AE71" s="141"/>
      <c r="AF71" s="143"/>
      <c r="AG71" s="145"/>
    </row>
    <row r="72" spans="1:33" ht="16.5" customHeight="1">
      <c r="A72" s="65"/>
      <c r="B72" s="44"/>
      <c r="C72" s="29"/>
      <c r="D72" s="72"/>
      <c r="E72" s="75"/>
      <c r="F72" s="82"/>
      <c r="G72" s="66"/>
      <c r="H72" s="65"/>
      <c r="I72" s="65"/>
      <c r="N72" s="62"/>
      <c r="O72" s="62"/>
      <c r="P72" s="63"/>
      <c r="Q72" s="44"/>
      <c r="R72" s="29"/>
      <c r="S72" s="181"/>
      <c r="T72" s="75"/>
      <c r="U72" s="82"/>
      <c r="V72" s="73"/>
      <c r="Y72" s="45"/>
      <c r="Z72" s="51"/>
      <c r="AA72" s="42"/>
      <c r="AB72" s="158"/>
      <c r="AC72" s="92"/>
      <c r="AD72" s="163"/>
      <c r="AE72" s="142"/>
      <c r="AF72" s="144"/>
      <c r="AG72" s="146"/>
    </row>
    <row r="73" spans="1:33" ht="16.5" customHeight="1">
      <c r="A73" s="65"/>
      <c r="B73" s="44"/>
      <c r="C73" s="29"/>
      <c r="D73" s="72" t="str">
        <f>IF($B71="","",VLOOKUP($B71,$Y$5:$AG$100,7))</f>
        <v>佐々木　明日香</v>
      </c>
      <c r="E73" s="75" t="str">
        <f>IF($B71="","",VLOOKUP($B71,$Y$5:$AG$100,8))</f>
        <v>②</v>
      </c>
      <c r="F73" s="82"/>
      <c r="H73" s="65"/>
      <c r="I73" s="65"/>
      <c r="N73" s="62"/>
      <c r="O73" s="62"/>
      <c r="Q73" s="44"/>
      <c r="R73" s="29"/>
      <c r="S73" s="181" t="str">
        <f>IF($Q71="","",VLOOKUP($Q71,$Y$5:$AG$100,7))</f>
        <v>小甲　あい</v>
      </c>
      <c r="T73" s="75" t="str">
        <f>IF($Q71="","",VLOOKUP($Q71,$Y$5:$AG$100,8))</f>
        <v>②</v>
      </c>
      <c r="U73" s="82"/>
      <c r="V73" s="73"/>
      <c r="Y73" s="43">
        <v>18</v>
      </c>
      <c r="Z73" s="49" t="s">
        <v>132</v>
      </c>
      <c r="AA73" s="40">
        <v>5</v>
      </c>
      <c r="AB73" s="169" t="s">
        <v>289</v>
      </c>
      <c r="AC73" s="90" t="s">
        <v>137</v>
      </c>
      <c r="AD73" s="166" t="s">
        <v>139</v>
      </c>
      <c r="AE73" s="150" t="str">
        <f>AB75</f>
        <v>七宮　優羽</v>
      </c>
      <c r="AF73" s="152" t="str">
        <f>AC75</f>
        <v>①</v>
      </c>
      <c r="AG73" s="164" t="str">
        <f>AD73</f>
        <v>（とわの森三愛）</v>
      </c>
    </row>
    <row r="74" spans="1:33" ht="16.5" customHeight="1">
      <c r="A74" s="65"/>
      <c r="B74" s="45"/>
      <c r="C74" s="30"/>
      <c r="D74" s="74"/>
      <c r="E74" s="76"/>
      <c r="F74" s="83"/>
      <c r="H74" s="65"/>
      <c r="I74" s="66"/>
      <c r="N74" s="63"/>
      <c r="O74" s="62"/>
      <c r="Q74" s="45"/>
      <c r="R74" s="30"/>
      <c r="S74" s="182"/>
      <c r="T74" s="76"/>
      <c r="U74" s="83"/>
      <c r="V74" s="73"/>
      <c r="Y74" s="44"/>
      <c r="Z74" s="50"/>
      <c r="AA74" s="41"/>
      <c r="AB74" s="157"/>
      <c r="AC74" s="91"/>
      <c r="AD74" s="167"/>
      <c r="AE74" s="151"/>
      <c r="AF74" s="153"/>
      <c r="AG74" s="165"/>
    </row>
    <row r="75" spans="1:33" ht="16.5" customHeight="1">
      <c r="H75" s="65"/>
      <c r="O75" s="62"/>
      <c r="S75" s="39"/>
      <c r="Y75" s="44"/>
      <c r="Z75" s="50"/>
      <c r="AA75" s="41"/>
      <c r="AB75" s="157" t="s">
        <v>290</v>
      </c>
      <c r="AC75" s="91" t="s">
        <v>137</v>
      </c>
      <c r="AD75" s="167"/>
      <c r="AE75" s="141"/>
      <c r="AF75" s="143"/>
      <c r="AG75" s="145"/>
    </row>
    <row r="76" spans="1:33" ht="16.5" customHeight="1">
      <c r="H76" s="65"/>
      <c r="O76" s="62"/>
      <c r="S76" s="39"/>
      <c r="Y76" s="45"/>
      <c r="Z76" s="51"/>
      <c r="AA76" s="42"/>
      <c r="AB76" s="158"/>
      <c r="AC76" s="92"/>
      <c r="AD76" s="168"/>
      <c r="AE76" s="142"/>
      <c r="AF76" s="144"/>
      <c r="AG76" s="146"/>
    </row>
    <row r="77" spans="1:33" ht="16.5" customHeight="1">
      <c r="A77" s="65">
        <v>13</v>
      </c>
      <c r="B77" s="43">
        <v>14</v>
      </c>
      <c r="C77" s="28"/>
      <c r="D77" s="71" t="str">
        <f>IF($B77="","",VLOOKUP($B77,$Y$5:$AG$100,4))</f>
        <v>館　　 彩香</v>
      </c>
      <c r="E77" s="77" t="str">
        <f>IF($B77="","",VLOOKUP($B77,$Y$5:$AG$100,5))</f>
        <v>②</v>
      </c>
      <c r="F77" s="78" t="str">
        <f>IF($B77="","",VLOOKUP($B77,$Y$5:$AG$100,6))</f>
        <v>（とわの森三愛）</v>
      </c>
      <c r="H77" s="65"/>
      <c r="O77" s="62"/>
      <c r="Q77" s="43">
        <v>2</v>
      </c>
      <c r="R77" s="28"/>
      <c r="S77" s="180" t="str">
        <f>IF($Q77="","",VLOOKUP($Q77,$Y$5:$AG$100,4))</f>
        <v>永井　梓帆</v>
      </c>
      <c r="T77" s="77" t="str">
        <f>IF($Q77="","",VLOOKUP($Q77,$Y$5:$AG$100,5))</f>
        <v>②</v>
      </c>
      <c r="U77" s="78" t="str">
        <f>IF($Q77="","",VLOOKUP($Q77,$Y$5:$AG$100,6))</f>
        <v>（札幌龍谷学園）</v>
      </c>
      <c r="V77" s="73">
        <v>25</v>
      </c>
      <c r="Y77" s="43">
        <v>19</v>
      </c>
      <c r="Z77" s="49" t="s">
        <v>132</v>
      </c>
      <c r="AA77" s="40">
        <v>6</v>
      </c>
      <c r="AB77" s="169" t="s">
        <v>148</v>
      </c>
      <c r="AC77" s="90" t="s">
        <v>126</v>
      </c>
      <c r="AD77" s="166" t="s">
        <v>139</v>
      </c>
      <c r="AE77" s="150" t="str">
        <f>AB79</f>
        <v>佐藤　凜佳</v>
      </c>
      <c r="AF77" s="152" t="str">
        <f>AC79</f>
        <v>①</v>
      </c>
      <c r="AG77" s="164" t="str">
        <f>AD77</f>
        <v>（とわの森三愛）</v>
      </c>
    </row>
    <row r="78" spans="1:33" ht="16.5" customHeight="1">
      <c r="A78" s="65"/>
      <c r="B78" s="44"/>
      <c r="C78" s="29"/>
      <c r="D78" s="72"/>
      <c r="E78" s="75"/>
      <c r="F78" s="79"/>
      <c r="G78" s="7"/>
      <c r="H78" s="66"/>
      <c r="O78" s="63"/>
      <c r="P78" s="8"/>
      <c r="Q78" s="44"/>
      <c r="R78" s="29"/>
      <c r="S78" s="181"/>
      <c r="T78" s="75"/>
      <c r="U78" s="79"/>
      <c r="V78" s="73"/>
      <c r="Y78" s="44"/>
      <c r="Z78" s="50"/>
      <c r="AA78" s="41"/>
      <c r="AB78" s="157"/>
      <c r="AC78" s="91"/>
      <c r="AD78" s="167"/>
      <c r="AE78" s="151"/>
      <c r="AF78" s="153"/>
      <c r="AG78" s="165"/>
    </row>
    <row r="79" spans="1:33" ht="16.5" customHeight="1">
      <c r="A79" s="65"/>
      <c r="B79" s="44"/>
      <c r="C79" s="29"/>
      <c r="D79" s="72" t="str">
        <f>IF($B77="","",VLOOKUP($B77,$Y$5:$AG$100,7))</f>
        <v>開発　莉子</v>
      </c>
      <c r="E79" s="75" t="str">
        <f>IF($B77="","",VLOOKUP($B77,$Y$5:$AG$100,8))</f>
        <v>②</v>
      </c>
      <c r="F79" s="79"/>
      <c r="Q79" s="44"/>
      <c r="R79" s="29"/>
      <c r="S79" s="181" t="str">
        <f>IF($Q77="","",VLOOKUP($Q77,$Y$5:$AG$100,7))</f>
        <v>柳原　のぞみ</v>
      </c>
      <c r="T79" s="75" t="str">
        <f>IF($Q77="","",VLOOKUP($Q77,$Y$5:$AG$100,8))</f>
        <v>②</v>
      </c>
      <c r="U79" s="79"/>
      <c r="V79" s="73"/>
      <c r="Y79" s="44"/>
      <c r="Z79" s="50"/>
      <c r="AA79" s="41"/>
      <c r="AB79" s="157" t="s">
        <v>150</v>
      </c>
      <c r="AC79" s="91" t="s">
        <v>137</v>
      </c>
      <c r="AD79" s="167"/>
      <c r="AE79" s="141"/>
      <c r="AF79" s="143"/>
      <c r="AG79" s="145"/>
    </row>
    <row r="80" spans="1:33" ht="16.5" customHeight="1">
      <c r="A80" s="65"/>
      <c r="B80" s="45"/>
      <c r="C80" s="30"/>
      <c r="D80" s="74"/>
      <c r="E80" s="76"/>
      <c r="F80" s="80"/>
      <c r="Q80" s="45"/>
      <c r="R80" s="30"/>
      <c r="S80" s="182"/>
      <c r="T80" s="76"/>
      <c r="U80" s="80"/>
      <c r="V80" s="73"/>
      <c r="Y80" s="45"/>
      <c r="Z80" s="51"/>
      <c r="AA80" s="42"/>
      <c r="AB80" s="158"/>
      <c r="AC80" s="92"/>
      <c r="AD80" s="168"/>
      <c r="AE80" s="142"/>
      <c r="AF80" s="144"/>
      <c r="AG80" s="146"/>
    </row>
    <row r="81" spans="25:33" ht="15.75" customHeight="1">
      <c r="Y81" s="43">
        <v>20</v>
      </c>
      <c r="Z81" s="49" t="s">
        <v>132</v>
      </c>
      <c r="AA81" s="40">
        <v>7</v>
      </c>
      <c r="AB81" s="169" t="s">
        <v>291</v>
      </c>
      <c r="AC81" s="90" t="s">
        <v>137</v>
      </c>
      <c r="AD81" s="147" t="s">
        <v>279</v>
      </c>
      <c r="AE81" s="150" t="str">
        <f>AB83</f>
        <v>大友　沙樹</v>
      </c>
      <c r="AF81" s="152" t="str">
        <f>AC83</f>
        <v>①</v>
      </c>
      <c r="AG81" s="154" t="str">
        <f>AD81</f>
        <v>（札幌北斗）</v>
      </c>
    </row>
    <row r="82" spans="25:33" ht="15.75" customHeight="1">
      <c r="Y82" s="44"/>
      <c r="Z82" s="50"/>
      <c r="AA82" s="41"/>
      <c r="AB82" s="157"/>
      <c r="AC82" s="91"/>
      <c r="AD82" s="148"/>
      <c r="AE82" s="151"/>
      <c r="AF82" s="153"/>
      <c r="AG82" s="155"/>
    </row>
    <row r="83" spans="25:33" ht="15.75" customHeight="1">
      <c r="Y83" s="44"/>
      <c r="Z83" s="50"/>
      <c r="AA83" s="41"/>
      <c r="AB83" s="157" t="s">
        <v>292</v>
      </c>
      <c r="AC83" s="91" t="s">
        <v>137</v>
      </c>
      <c r="AD83" s="148"/>
      <c r="AE83" s="141"/>
      <c r="AF83" s="143"/>
      <c r="AG83" s="145"/>
    </row>
    <row r="84" spans="25:33" ht="15.75" customHeight="1">
      <c r="Y84" s="45"/>
      <c r="Z84" s="51"/>
      <c r="AA84" s="42"/>
      <c r="AB84" s="158"/>
      <c r="AC84" s="92"/>
      <c r="AD84" s="149"/>
      <c r="AE84" s="142"/>
      <c r="AF84" s="144"/>
      <c r="AG84" s="146"/>
    </row>
    <row r="85" spans="25:33" ht="15.75" customHeight="1">
      <c r="Y85" s="43">
        <v>21</v>
      </c>
      <c r="Z85" s="49" t="s">
        <v>132</v>
      </c>
      <c r="AA85" s="40">
        <v>8</v>
      </c>
      <c r="AB85" s="169" t="s">
        <v>301</v>
      </c>
      <c r="AC85" s="90" t="s">
        <v>137</v>
      </c>
      <c r="AD85" s="166" t="s">
        <v>139</v>
      </c>
      <c r="AE85" s="150" t="str">
        <f>AB87</f>
        <v>大谷　捺実</v>
      </c>
      <c r="AF85" s="152" t="str">
        <f>AC87</f>
        <v>①</v>
      </c>
      <c r="AG85" s="164" t="str">
        <f>AD85</f>
        <v>（とわの森三愛）</v>
      </c>
    </row>
    <row r="86" spans="25:33" ht="15.75" customHeight="1">
      <c r="Y86" s="44"/>
      <c r="Z86" s="50"/>
      <c r="AA86" s="41"/>
      <c r="AB86" s="157"/>
      <c r="AC86" s="91"/>
      <c r="AD86" s="167"/>
      <c r="AE86" s="151"/>
      <c r="AF86" s="153"/>
      <c r="AG86" s="165"/>
    </row>
    <row r="87" spans="25:33" ht="15.75" customHeight="1">
      <c r="Y87" s="44"/>
      <c r="Z87" s="50"/>
      <c r="AA87" s="41"/>
      <c r="AB87" s="157" t="s">
        <v>293</v>
      </c>
      <c r="AC87" s="91" t="s">
        <v>137</v>
      </c>
      <c r="AD87" s="167"/>
      <c r="AE87" s="141"/>
      <c r="AF87" s="143"/>
      <c r="AG87" s="145"/>
    </row>
    <row r="88" spans="25:33" ht="15.75" customHeight="1">
      <c r="Y88" s="45"/>
      <c r="Z88" s="51"/>
      <c r="AA88" s="42"/>
      <c r="AB88" s="158"/>
      <c r="AC88" s="92"/>
      <c r="AD88" s="168"/>
      <c r="AE88" s="142"/>
      <c r="AF88" s="144"/>
      <c r="AG88" s="146"/>
    </row>
    <row r="89" spans="25:33" ht="15.75" customHeight="1">
      <c r="Y89" s="43">
        <v>22</v>
      </c>
      <c r="Z89" s="46" t="s">
        <v>133</v>
      </c>
      <c r="AA89" s="40">
        <v>1</v>
      </c>
      <c r="AB89" s="156" t="s">
        <v>166</v>
      </c>
      <c r="AC89" s="90" t="s">
        <v>154</v>
      </c>
      <c r="AD89" s="147" t="s">
        <v>162</v>
      </c>
      <c r="AE89" s="150" t="str">
        <f>AB91</f>
        <v>金子　栞苑</v>
      </c>
      <c r="AF89" s="152" t="str">
        <f>AC91</f>
        <v>②</v>
      </c>
      <c r="AG89" s="154" t="str">
        <f>AD89</f>
        <v>（室蘭栄）</v>
      </c>
    </row>
    <row r="90" spans="25:33" ht="15.75" customHeight="1">
      <c r="Y90" s="44"/>
      <c r="Z90" s="47"/>
      <c r="AA90" s="41"/>
      <c r="AB90" s="157"/>
      <c r="AC90" s="91"/>
      <c r="AD90" s="148"/>
      <c r="AE90" s="151"/>
      <c r="AF90" s="153"/>
      <c r="AG90" s="155"/>
    </row>
    <row r="91" spans="25:33" ht="15.75" customHeight="1">
      <c r="Y91" s="44"/>
      <c r="Z91" s="47"/>
      <c r="AA91" s="41"/>
      <c r="AB91" s="157" t="s">
        <v>167</v>
      </c>
      <c r="AC91" s="91" t="s">
        <v>154</v>
      </c>
      <c r="AD91" s="148"/>
      <c r="AE91" s="141"/>
      <c r="AF91" s="143"/>
      <c r="AG91" s="145"/>
    </row>
    <row r="92" spans="25:33" ht="15.75" customHeight="1">
      <c r="Y92" s="45"/>
      <c r="Z92" s="48"/>
      <c r="AA92" s="42"/>
      <c r="AB92" s="158"/>
      <c r="AC92" s="92"/>
      <c r="AD92" s="149"/>
      <c r="AE92" s="142"/>
      <c r="AF92" s="144"/>
      <c r="AG92" s="146"/>
    </row>
    <row r="93" spans="25:33" ht="15.75" customHeight="1">
      <c r="Y93" s="43">
        <v>23</v>
      </c>
      <c r="Z93" s="46" t="s">
        <v>133</v>
      </c>
      <c r="AA93" s="40">
        <v>2</v>
      </c>
      <c r="AB93" s="156" t="s">
        <v>168</v>
      </c>
      <c r="AC93" s="90" t="s">
        <v>154</v>
      </c>
      <c r="AD93" s="161" t="s">
        <v>165</v>
      </c>
      <c r="AE93" s="150" t="str">
        <f>AB95</f>
        <v>小川　渚紗</v>
      </c>
      <c r="AF93" s="152" t="str">
        <f>AC95</f>
        <v>②</v>
      </c>
      <c r="AG93" s="159" t="str">
        <f>AD93</f>
        <v>（室蘭清水丘）</v>
      </c>
    </row>
    <row r="94" spans="25:33" ht="15.75" customHeight="1">
      <c r="Y94" s="44"/>
      <c r="Z94" s="47"/>
      <c r="AA94" s="41"/>
      <c r="AB94" s="157"/>
      <c r="AC94" s="91"/>
      <c r="AD94" s="162"/>
      <c r="AE94" s="151"/>
      <c r="AF94" s="153"/>
      <c r="AG94" s="160"/>
    </row>
    <row r="95" spans="25:33" ht="15.75" customHeight="1">
      <c r="Y95" s="44"/>
      <c r="Z95" s="47"/>
      <c r="AA95" s="41"/>
      <c r="AB95" s="157" t="s">
        <v>169</v>
      </c>
      <c r="AC95" s="91" t="s">
        <v>154</v>
      </c>
      <c r="AD95" s="162"/>
      <c r="AE95" s="141"/>
      <c r="AF95" s="143"/>
      <c r="AG95" s="145"/>
    </row>
    <row r="96" spans="25:33" ht="15.75" customHeight="1">
      <c r="Y96" s="45"/>
      <c r="Z96" s="48"/>
      <c r="AA96" s="42"/>
      <c r="AB96" s="158"/>
      <c r="AC96" s="92"/>
      <c r="AD96" s="163"/>
      <c r="AE96" s="142"/>
      <c r="AF96" s="144"/>
      <c r="AG96" s="146"/>
    </row>
    <row r="97" spans="25:33" ht="15.75" customHeight="1">
      <c r="Y97" s="43">
        <v>24</v>
      </c>
      <c r="Z97" s="46" t="s">
        <v>133</v>
      </c>
      <c r="AA97" s="40">
        <v>3</v>
      </c>
      <c r="AB97" s="156" t="s">
        <v>170</v>
      </c>
      <c r="AC97" s="90" t="s">
        <v>154</v>
      </c>
      <c r="AD97" s="147" t="s">
        <v>171</v>
      </c>
      <c r="AE97" s="150" t="str">
        <f>AB99</f>
        <v>澤谷　　 侑</v>
      </c>
      <c r="AF97" s="152" t="str">
        <f>AC99</f>
        <v>②</v>
      </c>
      <c r="AG97" s="154" t="str">
        <f>AD97</f>
        <v>（室蘭東翔）</v>
      </c>
    </row>
    <row r="98" spans="25:33" ht="15.75" customHeight="1">
      <c r="Y98" s="44"/>
      <c r="Z98" s="47"/>
      <c r="AA98" s="41"/>
      <c r="AB98" s="157"/>
      <c r="AC98" s="91"/>
      <c r="AD98" s="148"/>
      <c r="AE98" s="151"/>
      <c r="AF98" s="153"/>
      <c r="AG98" s="155"/>
    </row>
    <row r="99" spans="25:33" ht="15.75" customHeight="1">
      <c r="Y99" s="44"/>
      <c r="Z99" s="47"/>
      <c r="AA99" s="41"/>
      <c r="AB99" s="157" t="s">
        <v>302</v>
      </c>
      <c r="AC99" s="91" t="s">
        <v>154</v>
      </c>
      <c r="AD99" s="148"/>
      <c r="AE99" s="141"/>
      <c r="AF99" s="143"/>
      <c r="AG99" s="145"/>
    </row>
    <row r="100" spans="25:33" ht="15.75" customHeight="1">
      <c r="Y100" s="45"/>
      <c r="Z100" s="48"/>
      <c r="AA100" s="42"/>
      <c r="AB100" s="158"/>
      <c r="AC100" s="92"/>
      <c r="AD100" s="149"/>
      <c r="AE100" s="142"/>
      <c r="AF100" s="144"/>
      <c r="AG100" s="146"/>
    </row>
    <row r="101" spans="25:33" ht="15.75" customHeight="1">
      <c r="Y101" s="43">
        <v>25</v>
      </c>
      <c r="Z101" s="46" t="s">
        <v>133</v>
      </c>
      <c r="AA101" s="40">
        <v>4</v>
      </c>
      <c r="AB101" s="156" t="s">
        <v>172</v>
      </c>
      <c r="AC101" s="90" t="s">
        <v>154</v>
      </c>
      <c r="AD101" s="147" t="s">
        <v>156</v>
      </c>
      <c r="AE101" s="150" t="str">
        <f>AB103</f>
        <v>横山　朋香</v>
      </c>
      <c r="AF101" s="152" t="str">
        <f>AC103</f>
        <v>②</v>
      </c>
      <c r="AG101" s="154" t="str">
        <f>AD101</f>
        <v>（大谷室蘭）</v>
      </c>
    </row>
    <row r="102" spans="25:33" ht="15.75" customHeight="1">
      <c r="Y102" s="44"/>
      <c r="Z102" s="47"/>
      <c r="AA102" s="41"/>
      <c r="AB102" s="157"/>
      <c r="AC102" s="91"/>
      <c r="AD102" s="148"/>
      <c r="AE102" s="151"/>
      <c r="AF102" s="153"/>
      <c r="AG102" s="155"/>
    </row>
    <row r="103" spans="25:33" ht="15.75" customHeight="1">
      <c r="Y103" s="44"/>
      <c r="Z103" s="47"/>
      <c r="AA103" s="41"/>
      <c r="AB103" s="157" t="s">
        <v>173</v>
      </c>
      <c r="AC103" s="91" t="s">
        <v>154</v>
      </c>
      <c r="AD103" s="148"/>
      <c r="AE103" s="141"/>
      <c r="AF103" s="143"/>
      <c r="AG103" s="145"/>
    </row>
    <row r="104" spans="25:33" ht="15.75" customHeight="1">
      <c r="Y104" s="45"/>
      <c r="Z104" s="48"/>
      <c r="AA104" s="42"/>
      <c r="AB104" s="158"/>
      <c r="AC104" s="92"/>
      <c r="AD104" s="149"/>
      <c r="AE104" s="142"/>
      <c r="AF104" s="144"/>
      <c r="AG104" s="146"/>
    </row>
  </sheetData>
  <mergeCells count="560">
    <mergeCell ref="AD5:AD8"/>
    <mergeCell ref="AD9:AD12"/>
    <mergeCell ref="AD13:AD16"/>
    <mergeCell ref="AD17:AD20"/>
    <mergeCell ref="P13:P18"/>
    <mergeCell ref="Q17:Q20"/>
    <mergeCell ref="AD21:AD24"/>
    <mergeCell ref="AD25:AD28"/>
    <mergeCell ref="AD29:AD32"/>
    <mergeCell ref="AD33:AD36"/>
    <mergeCell ref="AE1:AE2"/>
    <mergeCell ref="AF1:AF2"/>
    <mergeCell ref="AD37:AD40"/>
    <mergeCell ref="T7:T8"/>
    <mergeCell ref="O7:O15"/>
    <mergeCell ref="A11:A14"/>
    <mergeCell ref="D11:D12"/>
    <mergeCell ref="E11:E12"/>
    <mergeCell ref="D13:D14"/>
    <mergeCell ref="E13:E14"/>
    <mergeCell ref="AB5:AB6"/>
    <mergeCell ref="AB7:AB8"/>
    <mergeCell ref="AH1:AH2"/>
    <mergeCell ref="AI1:AI2"/>
    <mergeCell ref="S11:S12"/>
    <mergeCell ref="T11:T12"/>
    <mergeCell ref="V11:V14"/>
    <mergeCell ref="S13:S14"/>
    <mergeCell ref="T13:T14"/>
    <mergeCell ref="AG7:AG8"/>
    <mergeCell ref="AC1:AC2"/>
    <mergeCell ref="AD1:AD2"/>
    <mergeCell ref="Q11:Q14"/>
    <mergeCell ref="AC7:AC8"/>
    <mergeCell ref="AE7:AE8"/>
    <mergeCell ref="AF7:AF8"/>
    <mergeCell ref="AC9:AC10"/>
    <mergeCell ref="AE9:AE10"/>
    <mergeCell ref="AF9:AF10"/>
    <mergeCell ref="Z5:Z8"/>
    <mergeCell ref="AE5:AE6"/>
    <mergeCell ref="AF5:AF6"/>
    <mergeCell ref="AJ1:AJ2"/>
    <mergeCell ref="Z3:AB3"/>
    <mergeCell ref="A5:A8"/>
    <mergeCell ref="D5:D6"/>
    <mergeCell ref="E5:E6"/>
    <mergeCell ref="D7:D8"/>
    <mergeCell ref="E7:E8"/>
    <mergeCell ref="Z1:AB2"/>
    <mergeCell ref="D17:D18"/>
    <mergeCell ref="E17:E18"/>
    <mergeCell ref="AG1:AG2"/>
    <mergeCell ref="S5:S6"/>
    <mergeCell ref="T5:T6"/>
    <mergeCell ref="V5:V8"/>
    <mergeCell ref="S7:S8"/>
    <mergeCell ref="A1:V3"/>
    <mergeCell ref="Q5:Q8"/>
    <mergeCell ref="AC5:AC6"/>
    <mergeCell ref="D29:D30"/>
    <mergeCell ref="E29:E30"/>
    <mergeCell ref="AG5:AG6"/>
    <mergeCell ref="AA5:AA8"/>
    <mergeCell ref="A23:A26"/>
    <mergeCell ref="D23:D24"/>
    <mergeCell ref="E23:E24"/>
    <mergeCell ref="D25:D26"/>
    <mergeCell ref="E25:E26"/>
    <mergeCell ref="A17:A20"/>
    <mergeCell ref="B35:B38"/>
    <mergeCell ref="B41:B44"/>
    <mergeCell ref="D19:D20"/>
    <mergeCell ref="E19:E20"/>
    <mergeCell ref="A35:A38"/>
    <mergeCell ref="D35:D36"/>
    <mergeCell ref="E35:E36"/>
    <mergeCell ref="D37:D38"/>
    <mergeCell ref="E37:E38"/>
    <mergeCell ref="A29:A32"/>
    <mergeCell ref="E53:E54"/>
    <mergeCell ref="D55:D56"/>
    <mergeCell ref="D31:D32"/>
    <mergeCell ref="E31:E32"/>
    <mergeCell ref="A47:A50"/>
    <mergeCell ref="D47:D48"/>
    <mergeCell ref="E47:E48"/>
    <mergeCell ref="D49:D50"/>
    <mergeCell ref="E49:E50"/>
    <mergeCell ref="B29:B32"/>
    <mergeCell ref="B59:B62"/>
    <mergeCell ref="B65:B68"/>
    <mergeCell ref="B53:B56"/>
    <mergeCell ref="A41:A44"/>
    <mergeCell ref="D41:D42"/>
    <mergeCell ref="E41:E42"/>
    <mergeCell ref="D43:D44"/>
    <mergeCell ref="E43:E44"/>
    <mergeCell ref="A53:A56"/>
    <mergeCell ref="D53:D54"/>
    <mergeCell ref="D67:D68"/>
    <mergeCell ref="E67:E68"/>
    <mergeCell ref="A59:A62"/>
    <mergeCell ref="D59:D60"/>
    <mergeCell ref="E59:E60"/>
    <mergeCell ref="D61:D62"/>
    <mergeCell ref="E61:E62"/>
    <mergeCell ref="A65:A68"/>
    <mergeCell ref="D65:D66"/>
    <mergeCell ref="E65:E66"/>
    <mergeCell ref="A77:A80"/>
    <mergeCell ref="D77:D78"/>
    <mergeCell ref="E77:E78"/>
    <mergeCell ref="D79:D80"/>
    <mergeCell ref="E79:E80"/>
    <mergeCell ref="B77:B80"/>
    <mergeCell ref="V23:V26"/>
    <mergeCell ref="S25:S26"/>
    <mergeCell ref="T25:T26"/>
    <mergeCell ref="A71:A74"/>
    <mergeCell ref="D71:D72"/>
    <mergeCell ref="E71:E72"/>
    <mergeCell ref="D73:D74"/>
    <mergeCell ref="E73:E74"/>
    <mergeCell ref="B71:B74"/>
    <mergeCell ref="E55:E56"/>
    <mergeCell ref="V35:V38"/>
    <mergeCell ref="S37:S38"/>
    <mergeCell ref="T37:T38"/>
    <mergeCell ref="S17:S18"/>
    <mergeCell ref="T17:T18"/>
    <mergeCell ref="V17:V20"/>
    <mergeCell ref="S19:S20"/>
    <mergeCell ref="T19:T20"/>
    <mergeCell ref="S23:S24"/>
    <mergeCell ref="T23:T24"/>
    <mergeCell ref="S53:S54"/>
    <mergeCell ref="T53:T54"/>
    <mergeCell ref="V53:V56"/>
    <mergeCell ref="S55:S56"/>
    <mergeCell ref="T55:T56"/>
    <mergeCell ref="S29:S30"/>
    <mergeCell ref="T29:T30"/>
    <mergeCell ref="V29:V32"/>
    <mergeCell ref="S31:S32"/>
    <mergeCell ref="T31:T32"/>
    <mergeCell ref="V65:V68"/>
    <mergeCell ref="S67:S68"/>
    <mergeCell ref="T67:T68"/>
    <mergeCell ref="S59:S60"/>
    <mergeCell ref="T59:T60"/>
    <mergeCell ref="U59:U62"/>
    <mergeCell ref="U65:U68"/>
    <mergeCell ref="V59:V62"/>
    <mergeCell ref="S61:S62"/>
    <mergeCell ref="T61:T62"/>
    <mergeCell ref="U47:U50"/>
    <mergeCell ref="U53:U56"/>
    <mergeCell ref="V47:V50"/>
    <mergeCell ref="S49:S50"/>
    <mergeCell ref="T49:T50"/>
    <mergeCell ref="S47:S48"/>
    <mergeCell ref="T47:T48"/>
    <mergeCell ref="V77:V80"/>
    <mergeCell ref="S79:S80"/>
    <mergeCell ref="T79:T80"/>
    <mergeCell ref="S71:S72"/>
    <mergeCell ref="T71:T72"/>
    <mergeCell ref="V71:V74"/>
    <mergeCell ref="S73:S74"/>
    <mergeCell ref="T73:T74"/>
    <mergeCell ref="Q77:Q80"/>
    <mergeCell ref="Q71:Q74"/>
    <mergeCell ref="Q65:Q68"/>
    <mergeCell ref="P67:P72"/>
    <mergeCell ref="S77:S78"/>
    <mergeCell ref="T77:T78"/>
    <mergeCell ref="S65:S66"/>
    <mergeCell ref="T65:T66"/>
    <mergeCell ref="U71:U74"/>
    <mergeCell ref="U77:U80"/>
    <mergeCell ref="O70:O78"/>
    <mergeCell ref="I11:I33"/>
    <mergeCell ref="I53:I74"/>
    <mergeCell ref="P25:P30"/>
    <mergeCell ref="P55:P60"/>
    <mergeCell ref="Q59:Q62"/>
    <mergeCell ref="Q53:Q56"/>
    <mergeCell ref="Q47:Q50"/>
    <mergeCell ref="H28:H39"/>
    <mergeCell ref="H49:H57"/>
    <mergeCell ref="H70:H78"/>
    <mergeCell ref="G13:G18"/>
    <mergeCell ref="G25:G30"/>
    <mergeCell ref="G37:G42"/>
    <mergeCell ref="G55:G60"/>
    <mergeCell ref="B5:B8"/>
    <mergeCell ref="B11:B14"/>
    <mergeCell ref="B17:B20"/>
    <mergeCell ref="B23:B26"/>
    <mergeCell ref="G67:G72"/>
    <mergeCell ref="N11:N32"/>
    <mergeCell ref="N53:N74"/>
    <mergeCell ref="J22:J63"/>
    <mergeCell ref="K40:L42"/>
    <mergeCell ref="H7:H15"/>
    <mergeCell ref="B47:B50"/>
    <mergeCell ref="M22:M63"/>
    <mergeCell ref="O28:O36"/>
    <mergeCell ref="O49:O57"/>
    <mergeCell ref="F29:F32"/>
    <mergeCell ref="F35:F38"/>
    <mergeCell ref="F41:F44"/>
    <mergeCell ref="F47:F50"/>
    <mergeCell ref="F53:F56"/>
    <mergeCell ref="F59:F62"/>
    <mergeCell ref="Y5:Y8"/>
    <mergeCell ref="Y9:Y12"/>
    <mergeCell ref="Y17:Y20"/>
    <mergeCell ref="Y21:Y24"/>
    <mergeCell ref="Y25:Y28"/>
    <mergeCell ref="Y29:Y32"/>
    <mergeCell ref="Z9:Z12"/>
    <mergeCell ref="AB9:AB10"/>
    <mergeCell ref="Z13:Z16"/>
    <mergeCell ref="AB13:AB14"/>
    <mergeCell ref="Q35:Q38"/>
    <mergeCell ref="Q29:Q32"/>
    <mergeCell ref="Q23:Q26"/>
    <mergeCell ref="Y33:Y36"/>
    <mergeCell ref="S35:S36"/>
    <mergeCell ref="T35:T36"/>
    <mergeCell ref="Z17:Z20"/>
    <mergeCell ref="AB17:AB18"/>
    <mergeCell ref="Z21:Z24"/>
    <mergeCell ref="AB21:AB22"/>
    <mergeCell ref="AB19:AB20"/>
    <mergeCell ref="AB23:AB24"/>
    <mergeCell ref="Z25:Z28"/>
    <mergeCell ref="AB25:AB26"/>
    <mergeCell ref="Z29:Z32"/>
    <mergeCell ref="AB29:AB30"/>
    <mergeCell ref="AB27:AB28"/>
    <mergeCell ref="AB31:AB32"/>
    <mergeCell ref="Z33:Z36"/>
    <mergeCell ref="AG9:AG10"/>
    <mergeCell ref="AB11:AB12"/>
    <mergeCell ref="AC11:AC12"/>
    <mergeCell ref="AE11:AE12"/>
    <mergeCell ref="AF11:AF12"/>
    <mergeCell ref="AG11:AG12"/>
    <mergeCell ref="AC13:AC14"/>
    <mergeCell ref="AE13:AE14"/>
    <mergeCell ref="AF13:AF14"/>
    <mergeCell ref="AG13:AG14"/>
    <mergeCell ref="AB15:AB16"/>
    <mergeCell ref="AC15:AC16"/>
    <mergeCell ref="AE15:AE16"/>
    <mergeCell ref="AF15:AF16"/>
    <mergeCell ref="AG15:AG16"/>
    <mergeCell ref="AC19:AC20"/>
    <mergeCell ref="AE19:AE20"/>
    <mergeCell ref="AF19:AF20"/>
    <mergeCell ref="AG19:AG20"/>
    <mergeCell ref="AC17:AC18"/>
    <mergeCell ref="AE17:AE18"/>
    <mergeCell ref="AF17:AF18"/>
    <mergeCell ref="AG17:AG18"/>
    <mergeCell ref="AC23:AC24"/>
    <mergeCell ref="AE23:AE24"/>
    <mergeCell ref="AF23:AF24"/>
    <mergeCell ref="AG23:AG24"/>
    <mergeCell ref="AC21:AC22"/>
    <mergeCell ref="AE21:AE22"/>
    <mergeCell ref="AF21:AF22"/>
    <mergeCell ref="AG21:AG22"/>
    <mergeCell ref="AC27:AC28"/>
    <mergeCell ref="AE27:AE28"/>
    <mergeCell ref="AF27:AF28"/>
    <mergeCell ref="AG27:AG28"/>
    <mergeCell ref="AC25:AC26"/>
    <mergeCell ref="AE25:AE26"/>
    <mergeCell ref="AF25:AF26"/>
    <mergeCell ref="AG25:AG26"/>
    <mergeCell ref="AC31:AC32"/>
    <mergeCell ref="AE31:AE32"/>
    <mergeCell ref="AF31:AF32"/>
    <mergeCell ref="AG31:AG32"/>
    <mergeCell ref="AC29:AC30"/>
    <mergeCell ref="AE29:AE30"/>
    <mergeCell ref="AF29:AF30"/>
    <mergeCell ref="AG29:AG30"/>
    <mergeCell ref="AG33:AG34"/>
    <mergeCell ref="AB35:AB36"/>
    <mergeCell ref="AC35:AC36"/>
    <mergeCell ref="AE35:AE36"/>
    <mergeCell ref="AF35:AF36"/>
    <mergeCell ref="AG35:AG36"/>
    <mergeCell ref="AB33:AB34"/>
    <mergeCell ref="AC33:AC34"/>
    <mergeCell ref="AE33:AE34"/>
    <mergeCell ref="AF33:AF34"/>
    <mergeCell ref="AG37:AG38"/>
    <mergeCell ref="AB39:AB40"/>
    <mergeCell ref="AC39:AC40"/>
    <mergeCell ref="AE39:AE40"/>
    <mergeCell ref="AF39:AF40"/>
    <mergeCell ref="AG39:AG40"/>
    <mergeCell ref="AB37:AB38"/>
    <mergeCell ref="AC37:AC38"/>
    <mergeCell ref="AE37:AE38"/>
    <mergeCell ref="Z41:Z44"/>
    <mergeCell ref="AB41:AB42"/>
    <mergeCell ref="AC41:AC42"/>
    <mergeCell ref="AE41:AE42"/>
    <mergeCell ref="AA41:AA44"/>
    <mergeCell ref="AF37:AF38"/>
    <mergeCell ref="Z37:Z40"/>
    <mergeCell ref="AF41:AF42"/>
    <mergeCell ref="AG41:AG42"/>
    <mergeCell ref="AB43:AB44"/>
    <mergeCell ref="AC43:AC44"/>
    <mergeCell ref="AE43:AE44"/>
    <mergeCell ref="AF43:AF44"/>
    <mergeCell ref="AG43:AG44"/>
    <mergeCell ref="AD41:AD44"/>
    <mergeCell ref="AG45:AG46"/>
    <mergeCell ref="AB47:AB48"/>
    <mergeCell ref="AC47:AC48"/>
    <mergeCell ref="AE47:AE48"/>
    <mergeCell ref="AF47:AF48"/>
    <mergeCell ref="AG47:AG48"/>
    <mergeCell ref="AD45:AD48"/>
    <mergeCell ref="AB45:AB46"/>
    <mergeCell ref="AC45:AC46"/>
    <mergeCell ref="AE45:AE46"/>
    <mergeCell ref="Z49:Z52"/>
    <mergeCell ref="AB49:AB50"/>
    <mergeCell ref="AC49:AC50"/>
    <mergeCell ref="AE49:AE50"/>
    <mergeCell ref="AA49:AA52"/>
    <mergeCell ref="AF45:AF46"/>
    <mergeCell ref="Z45:Z48"/>
    <mergeCell ref="AA45:AA48"/>
    <mergeCell ref="AF49:AF50"/>
    <mergeCell ref="AG49:AG50"/>
    <mergeCell ref="AB51:AB52"/>
    <mergeCell ref="AC51:AC52"/>
    <mergeCell ref="AE51:AE52"/>
    <mergeCell ref="AF51:AF52"/>
    <mergeCell ref="AG51:AG52"/>
    <mergeCell ref="AD49:AD52"/>
    <mergeCell ref="AG53:AG54"/>
    <mergeCell ref="AB55:AB56"/>
    <mergeCell ref="AC55:AC56"/>
    <mergeCell ref="AE55:AE56"/>
    <mergeCell ref="AF55:AF56"/>
    <mergeCell ref="AG55:AG56"/>
    <mergeCell ref="AD53:AD56"/>
    <mergeCell ref="AB53:AB54"/>
    <mergeCell ref="AC53:AC54"/>
    <mergeCell ref="AE53:AE54"/>
    <mergeCell ref="Z57:Z60"/>
    <mergeCell ref="AB57:AB58"/>
    <mergeCell ref="AC57:AC58"/>
    <mergeCell ref="AE57:AE58"/>
    <mergeCell ref="AA57:AA60"/>
    <mergeCell ref="AF53:AF54"/>
    <mergeCell ref="Z53:Z56"/>
    <mergeCell ref="AA53:AA56"/>
    <mergeCell ref="AF57:AF58"/>
    <mergeCell ref="AG57:AG58"/>
    <mergeCell ref="AB59:AB60"/>
    <mergeCell ref="AC59:AC60"/>
    <mergeCell ref="AE59:AE60"/>
    <mergeCell ref="AF59:AF60"/>
    <mergeCell ref="AG59:AG60"/>
    <mergeCell ref="AD57:AD60"/>
    <mergeCell ref="AG61:AG62"/>
    <mergeCell ref="AB63:AB64"/>
    <mergeCell ref="AC63:AC64"/>
    <mergeCell ref="AE63:AE64"/>
    <mergeCell ref="AF63:AF64"/>
    <mergeCell ref="AG63:AG64"/>
    <mergeCell ref="AD61:AD64"/>
    <mergeCell ref="AB61:AB62"/>
    <mergeCell ref="AC61:AC62"/>
    <mergeCell ref="AE61:AE62"/>
    <mergeCell ref="Z65:Z68"/>
    <mergeCell ref="AB65:AB66"/>
    <mergeCell ref="AC65:AC66"/>
    <mergeCell ref="AE65:AE66"/>
    <mergeCell ref="AA65:AA68"/>
    <mergeCell ref="AF61:AF62"/>
    <mergeCell ref="Z61:Z64"/>
    <mergeCell ref="AA61:AA64"/>
    <mergeCell ref="AF65:AF66"/>
    <mergeCell ref="AG65:AG66"/>
    <mergeCell ref="AB67:AB68"/>
    <mergeCell ref="AC67:AC68"/>
    <mergeCell ref="AE67:AE68"/>
    <mergeCell ref="AF67:AF68"/>
    <mergeCell ref="AG67:AG68"/>
    <mergeCell ref="AD65:AD68"/>
    <mergeCell ref="AG69:AG70"/>
    <mergeCell ref="AB71:AB72"/>
    <mergeCell ref="AC71:AC72"/>
    <mergeCell ref="AE71:AE72"/>
    <mergeCell ref="AF71:AF72"/>
    <mergeCell ref="AG71:AG72"/>
    <mergeCell ref="AD69:AD72"/>
    <mergeCell ref="AB69:AB70"/>
    <mergeCell ref="AC69:AC70"/>
    <mergeCell ref="AE69:AE70"/>
    <mergeCell ref="Z73:Z76"/>
    <mergeCell ref="AB73:AB74"/>
    <mergeCell ref="AC73:AC74"/>
    <mergeCell ref="AE73:AE74"/>
    <mergeCell ref="AA73:AA76"/>
    <mergeCell ref="AF69:AF70"/>
    <mergeCell ref="Z69:Z72"/>
    <mergeCell ref="AA69:AA72"/>
    <mergeCell ref="AF73:AF74"/>
    <mergeCell ref="AG73:AG74"/>
    <mergeCell ref="AB75:AB76"/>
    <mergeCell ref="AC75:AC76"/>
    <mergeCell ref="AE75:AE76"/>
    <mergeCell ref="AF75:AF76"/>
    <mergeCell ref="AG75:AG76"/>
    <mergeCell ref="AD73:AD76"/>
    <mergeCell ref="AG77:AG78"/>
    <mergeCell ref="AB79:AB80"/>
    <mergeCell ref="AC79:AC80"/>
    <mergeCell ref="AE79:AE80"/>
    <mergeCell ref="AF79:AF80"/>
    <mergeCell ref="AG79:AG80"/>
    <mergeCell ref="AD77:AD80"/>
    <mergeCell ref="AB77:AB78"/>
    <mergeCell ref="AC77:AC78"/>
    <mergeCell ref="AE77:AE78"/>
    <mergeCell ref="Z81:Z84"/>
    <mergeCell ref="AB81:AB82"/>
    <mergeCell ref="AC81:AC82"/>
    <mergeCell ref="AE81:AE82"/>
    <mergeCell ref="AA81:AA84"/>
    <mergeCell ref="AF77:AF78"/>
    <mergeCell ref="Z77:Z80"/>
    <mergeCell ref="AA77:AA80"/>
    <mergeCell ref="AF81:AF82"/>
    <mergeCell ref="AG81:AG82"/>
    <mergeCell ref="AB83:AB84"/>
    <mergeCell ref="AC83:AC84"/>
    <mergeCell ref="AE83:AE84"/>
    <mergeCell ref="AF83:AF84"/>
    <mergeCell ref="AG83:AG84"/>
    <mergeCell ref="AD81:AD84"/>
    <mergeCell ref="AG85:AG86"/>
    <mergeCell ref="AB87:AB88"/>
    <mergeCell ref="AC87:AC88"/>
    <mergeCell ref="AE87:AE88"/>
    <mergeCell ref="AF87:AF88"/>
    <mergeCell ref="AG87:AG88"/>
    <mergeCell ref="AD85:AD88"/>
    <mergeCell ref="AB85:AB86"/>
    <mergeCell ref="AC85:AC86"/>
    <mergeCell ref="AE85:AE86"/>
    <mergeCell ref="Z89:Z92"/>
    <mergeCell ref="AB89:AB90"/>
    <mergeCell ref="AC89:AC90"/>
    <mergeCell ref="AE89:AE90"/>
    <mergeCell ref="AA89:AA92"/>
    <mergeCell ref="AF85:AF86"/>
    <mergeCell ref="Z85:Z88"/>
    <mergeCell ref="AA85:AA88"/>
    <mergeCell ref="AB91:AB92"/>
    <mergeCell ref="AC91:AC92"/>
    <mergeCell ref="AE91:AE92"/>
    <mergeCell ref="AF91:AF92"/>
    <mergeCell ref="AG91:AG92"/>
    <mergeCell ref="AD89:AD92"/>
    <mergeCell ref="AF97:AF98"/>
    <mergeCell ref="AG97:AG98"/>
    <mergeCell ref="AC99:AC100"/>
    <mergeCell ref="AE99:AE100"/>
    <mergeCell ref="AF89:AF90"/>
    <mergeCell ref="AG89:AG90"/>
    <mergeCell ref="AB93:AB94"/>
    <mergeCell ref="AC93:AC94"/>
    <mergeCell ref="AE93:AE94"/>
    <mergeCell ref="AA93:AA96"/>
    <mergeCell ref="AF99:AF100"/>
    <mergeCell ref="AG99:AG100"/>
    <mergeCell ref="AA97:AA100"/>
    <mergeCell ref="AD97:AD100"/>
    <mergeCell ref="AC97:AC98"/>
    <mergeCell ref="AE97:AE98"/>
    <mergeCell ref="Y89:Y92"/>
    <mergeCell ref="AF93:AF94"/>
    <mergeCell ref="AG93:AG94"/>
    <mergeCell ref="AB95:AB96"/>
    <mergeCell ref="AC95:AC96"/>
    <mergeCell ref="AE95:AE96"/>
    <mergeCell ref="AF95:AF96"/>
    <mergeCell ref="AG95:AG96"/>
    <mergeCell ref="AD93:AD96"/>
    <mergeCell ref="Z93:Z96"/>
    <mergeCell ref="Z101:Z104"/>
    <mergeCell ref="AB101:AB102"/>
    <mergeCell ref="AB103:AB104"/>
    <mergeCell ref="AA101:AA104"/>
    <mergeCell ref="Z97:Z100"/>
    <mergeCell ref="AB97:AB98"/>
    <mergeCell ref="AB99:AB100"/>
    <mergeCell ref="AC103:AC104"/>
    <mergeCell ref="AE103:AE104"/>
    <mergeCell ref="AF103:AF104"/>
    <mergeCell ref="AG103:AG104"/>
    <mergeCell ref="AD101:AD104"/>
    <mergeCell ref="AC101:AC102"/>
    <mergeCell ref="AE101:AE102"/>
    <mergeCell ref="AF101:AF102"/>
    <mergeCell ref="AG101:AG102"/>
    <mergeCell ref="F17:F20"/>
    <mergeCell ref="F23:F26"/>
    <mergeCell ref="Y93:Y96"/>
    <mergeCell ref="Y97:Y100"/>
    <mergeCell ref="Y101:Y104"/>
    <mergeCell ref="F71:F74"/>
    <mergeCell ref="F77:F80"/>
    <mergeCell ref="Y85:Y88"/>
    <mergeCell ref="Y77:Y80"/>
    <mergeCell ref="Y81:Y84"/>
    <mergeCell ref="Y13:Y16"/>
    <mergeCell ref="F65:F68"/>
    <mergeCell ref="U5:U8"/>
    <mergeCell ref="U11:U14"/>
    <mergeCell ref="U17:U20"/>
    <mergeCell ref="U23:U26"/>
    <mergeCell ref="U29:U32"/>
    <mergeCell ref="U35:U38"/>
    <mergeCell ref="F5:F8"/>
    <mergeCell ref="F11:F14"/>
    <mergeCell ref="Y73:Y76"/>
    <mergeCell ref="Y57:Y60"/>
    <mergeCell ref="AA9:AA12"/>
    <mergeCell ref="AA13:AA16"/>
    <mergeCell ref="AA17:AA20"/>
    <mergeCell ref="AA21:AA24"/>
    <mergeCell ref="AA25:AA28"/>
    <mergeCell ref="AA29:AA32"/>
    <mergeCell ref="AA33:AA36"/>
    <mergeCell ref="AA37:AA40"/>
    <mergeCell ref="Y37:Y40"/>
    <mergeCell ref="Y41:Y44"/>
    <mergeCell ref="Y45:Y48"/>
    <mergeCell ref="Y61:Y64"/>
    <mergeCell ref="Y65:Y68"/>
    <mergeCell ref="Y69:Y72"/>
    <mergeCell ref="Y49:Y52"/>
    <mergeCell ref="Y53:Y56"/>
  </mergeCells>
  <phoneticPr fontId="2"/>
  <pageMargins left="0.48" right="0.38" top="0.35433070866141736" bottom="0.31496062992125984" header="0.31496062992125984" footer="0.31496062992125984"/>
  <pageSetup paperSize="9" scale="67" orientation="portrait" r:id="rId1"/>
  <rowBreaks count="1" manualBreakCount="1">
    <brk id="80" min="24" max="29" man="1"/>
  </rowBreaks>
  <colBreaks count="1" manualBreakCount="1">
    <brk id="22" max="1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zoomScaleNormal="100" workbookViewId="0">
      <selection activeCell="W1" sqref="W1"/>
    </sheetView>
  </sheetViews>
  <sheetFormatPr defaultRowHeight="17.25"/>
  <cols>
    <col min="1" max="1" width="5" style="5" customWidth="1"/>
    <col min="2" max="2" width="5" style="4" hidden="1" customWidth="1"/>
    <col min="3" max="3" width="5" style="26" hidden="1" customWidth="1"/>
    <col min="4" max="4" width="17.5" style="33" customWidth="1"/>
    <col min="5" max="5" width="3.75" style="34" customWidth="1"/>
    <col min="6" max="6" width="16.875" style="35" customWidth="1"/>
    <col min="7" max="16" width="5" style="4" customWidth="1"/>
    <col min="17" max="17" width="5.625" style="4" hidden="1" customWidth="1"/>
    <col min="18" max="18" width="5.625" style="26" hidden="1" customWidth="1"/>
    <col min="19" max="19" width="17.375" style="33" customWidth="1"/>
    <col min="20" max="20" width="3.75" style="34" customWidth="1"/>
    <col min="21" max="21" width="16.875" style="35" customWidth="1"/>
    <col min="22" max="22" width="5" style="6" customWidth="1"/>
    <col min="23" max="24" width="9" style="4"/>
    <col min="25" max="27" width="5.625" style="4" hidden="1" customWidth="1"/>
    <col min="28" max="28" width="15" style="4" hidden="1" customWidth="1"/>
    <col min="29" max="29" width="4.375" style="4" hidden="1" customWidth="1"/>
    <col min="30" max="30" width="13.75" style="4" hidden="1" customWidth="1"/>
    <col min="31" max="31" width="12.5" style="4" hidden="1" customWidth="1"/>
    <col min="32" max="36" width="0" style="4" hidden="1" customWidth="1"/>
    <col min="37" max="16384" width="9" style="4"/>
  </cols>
  <sheetData>
    <row r="1" spans="1:36" ht="13.5" customHeight="1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Z1" s="93" t="s">
        <v>0</v>
      </c>
      <c r="AA1" s="93"/>
      <c r="AB1" s="93"/>
      <c r="AC1" s="93" t="s">
        <v>1</v>
      </c>
      <c r="AD1" s="93" t="s">
        <v>2</v>
      </c>
      <c r="AE1" s="93" t="s">
        <v>3</v>
      </c>
      <c r="AF1" s="93" t="s">
        <v>4</v>
      </c>
      <c r="AG1" s="93" t="s">
        <v>5</v>
      </c>
      <c r="AH1" s="93" t="s">
        <v>6</v>
      </c>
      <c r="AI1" s="94" t="s">
        <v>8</v>
      </c>
      <c r="AJ1" s="93" t="s">
        <v>7</v>
      </c>
    </row>
    <row r="2" spans="1:36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Z2" s="93"/>
      <c r="AA2" s="93"/>
      <c r="AB2" s="93"/>
      <c r="AC2" s="93"/>
      <c r="AD2" s="93"/>
      <c r="AE2" s="93"/>
      <c r="AF2" s="93"/>
      <c r="AG2" s="93"/>
      <c r="AH2" s="93"/>
      <c r="AI2" s="95"/>
      <c r="AJ2" s="93"/>
    </row>
    <row r="3" spans="1:36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Z3" s="93" t="s">
        <v>9</v>
      </c>
      <c r="AA3" s="93"/>
      <c r="AB3" s="93"/>
      <c r="AC3" s="31">
        <v>5</v>
      </c>
      <c r="AD3" s="31">
        <v>3</v>
      </c>
      <c r="AE3" s="31">
        <v>3</v>
      </c>
      <c r="AF3" s="31">
        <v>3</v>
      </c>
      <c r="AG3" s="31">
        <v>8</v>
      </c>
      <c r="AH3" s="31">
        <v>1</v>
      </c>
      <c r="AI3" s="1">
        <v>2</v>
      </c>
      <c r="AJ3" s="31">
        <f>SUM(AC3:AI3)</f>
        <v>25</v>
      </c>
    </row>
    <row r="4" spans="1:36" ht="22.5" customHeight="1"/>
    <row r="5" spans="1:36" ht="22.5" customHeight="1">
      <c r="A5" s="65">
        <v>1</v>
      </c>
      <c r="B5" s="43">
        <v>1</v>
      </c>
      <c r="C5" s="186"/>
      <c r="D5" s="71" t="str">
        <f>IF($B5="","",VLOOKUP($B5,$Y$5:$AG$100,4))</f>
        <v>渡邊　昂進</v>
      </c>
      <c r="E5" s="77" t="str">
        <f>IF($B5="","",VLOOKUP($B5,$Y$5:$AG$100,5))</f>
        <v>①</v>
      </c>
      <c r="F5" s="78" t="str">
        <f>IF($B5="","",VLOOKUP($B5,$Y$5:$AG$100,6))</f>
        <v>（札幌龍谷学園）</v>
      </c>
      <c r="G5" s="7"/>
      <c r="P5" s="8"/>
      <c r="Q5" s="43">
        <v>17</v>
      </c>
      <c r="R5" s="186"/>
      <c r="S5" s="71" t="str">
        <f>IF($Q5="","",VLOOKUP($Q5,$Y$5:$AG$100,4))</f>
        <v>菅原　睦生</v>
      </c>
      <c r="T5" s="77" t="str">
        <f>IF($Q5="","",VLOOKUP($Q5,$Y$5:$AG$100,5))</f>
        <v>②</v>
      </c>
      <c r="U5" s="81" t="str">
        <f>IF($Q5="","",VLOOKUP($Q5,$Y$5:$AG$100,6))</f>
        <v>（北海）</v>
      </c>
      <c r="V5" s="62">
        <v>14</v>
      </c>
      <c r="Y5" s="43">
        <v>1</v>
      </c>
      <c r="Z5" s="49" t="s">
        <v>132</v>
      </c>
      <c r="AA5" s="195" t="s">
        <v>129</v>
      </c>
      <c r="AB5" s="189" t="s">
        <v>145</v>
      </c>
      <c r="AC5" s="190" t="s">
        <v>137</v>
      </c>
      <c r="AD5" s="194" t="s">
        <v>138</v>
      </c>
    </row>
    <row r="6" spans="1:36" ht="22.5" customHeight="1">
      <c r="A6" s="65"/>
      <c r="B6" s="45"/>
      <c r="C6" s="187"/>
      <c r="D6" s="74"/>
      <c r="E6" s="76"/>
      <c r="F6" s="80"/>
      <c r="H6" s="64">
        <v>10</v>
      </c>
      <c r="O6" s="61">
        <v>14</v>
      </c>
      <c r="Q6" s="45"/>
      <c r="R6" s="187"/>
      <c r="S6" s="74"/>
      <c r="T6" s="76"/>
      <c r="U6" s="83"/>
      <c r="V6" s="62"/>
      <c r="Y6" s="45"/>
      <c r="Z6" s="50"/>
      <c r="AA6" s="196"/>
      <c r="AB6" s="189"/>
      <c r="AC6" s="190"/>
      <c r="AD6" s="194"/>
    </row>
    <row r="7" spans="1:36" ht="22.5" customHeight="1">
      <c r="H7" s="65"/>
      <c r="O7" s="62"/>
      <c r="Y7" s="43">
        <v>2</v>
      </c>
      <c r="Z7" s="46" t="s">
        <v>130</v>
      </c>
      <c r="AA7" s="90" t="s">
        <v>123</v>
      </c>
      <c r="AB7" s="189" t="s">
        <v>125</v>
      </c>
      <c r="AC7" s="190" t="s">
        <v>126</v>
      </c>
      <c r="AD7" s="190" t="s">
        <v>127</v>
      </c>
    </row>
    <row r="8" spans="1:36" ht="22.5" customHeight="1">
      <c r="H8" s="65"/>
      <c r="O8" s="62"/>
      <c r="Y8" s="45"/>
      <c r="Z8" s="47"/>
      <c r="AA8" s="92"/>
      <c r="AB8" s="189"/>
      <c r="AC8" s="190"/>
      <c r="AD8" s="190"/>
    </row>
    <row r="9" spans="1:36" ht="22.5" customHeight="1">
      <c r="A9" s="65">
        <v>2</v>
      </c>
      <c r="B9" s="43">
        <v>25</v>
      </c>
      <c r="C9" s="186"/>
      <c r="D9" s="71" t="str">
        <f>IF($B9="","",VLOOKUP($B9,$Y$5:$AG$100,4))</f>
        <v>本間　彪瑚</v>
      </c>
      <c r="E9" s="77" t="str">
        <f>IF($B9="","",VLOOKUP($B9,$Y$5:$AG$100,5))</f>
        <v>①</v>
      </c>
      <c r="F9" s="81" t="str">
        <f>IF($B9="","",VLOOKUP($B9,$Y$5:$AG$100,6))</f>
        <v>（室蘭東翔）</v>
      </c>
      <c r="H9" s="65"/>
      <c r="I9" s="64">
        <v>18</v>
      </c>
      <c r="N9" s="61">
        <v>20</v>
      </c>
      <c r="O9" s="62"/>
      <c r="Q9" s="43">
        <v>13</v>
      </c>
      <c r="R9" s="186"/>
      <c r="S9" s="71" t="str">
        <f>IF($Q9="","",VLOOKUP($Q9,$Y$5:$AG$100,4))</f>
        <v>横井　　歩</v>
      </c>
      <c r="T9" s="77" t="str">
        <f>IF($Q9="","",VLOOKUP($Q9,$Y$5:$AG$100,5))</f>
        <v>①</v>
      </c>
      <c r="U9" s="81" t="str">
        <f>IF($Q9="","",VLOOKUP($Q9,$Y$5:$AG$100,6))</f>
        <v>（小樽桜陽）</v>
      </c>
      <c r="V9" s="62">
        <v>15</v>
      </c>
      <c r="Y9" s="43">
        <v>3</v>
      </c>
      <c r="Z9" s="58" t="s">
        <v>128</v>
      </c>
      <c r="AA9" s="40">
        <v>1</v>
      </c>
      <c r="AB9" s="189" t="s">
        <v>208</v>
      </c>
      <c r="AC9" s="190" t="s">
        <v>209</v>
      </c>
      <c r="AD9" s="191" t="s">
        <v>212</v>
      </c>
    </row>
    <row r="10" spans="1:36" ht="22.5" customHeight="1">
      <c r="A10" s="65"/>
      <c r="B10" s="45"/>
      <c r="C10" s="187"/>
      <c r="D10" s="74"/>
      <c r="E10" s="76"/>
      <c r="F10" s="83"/>
      <c r="G10" s="64">
        <v>1</v>
      </c>
      <c r="H10" s="65"/>
      <c r="I10" s="65"/>
      <c r="N10" s="62"/>
      <c r="O10" s="62"/>
      <c r="P10" s="61">
        <v>6</v>
      </c>
      <c r="Q10" s="45"/>
      <c r="R10" s="187"/>
      <c r="S10" s="74"/>
      <c r="T10" s="76"/>
      <c r="U10" s="83"/>
      <c r="V10" s="62"/>
      <c r="Y10" s="45"/>
      <c r="Z10" s="59"/>
      <c r="AA10" s="42"/>
      <c r="AB10" s="189"/>
      <c r="AC10" s="190"/>
      <c r="AD10" s="191"/>
    </row>
    <row r="11" spans="1:36" ht="22.5" customHeight="1">
      <c r="G11" s="65"/>
      <c r="H11" s="66"/>
      <c r="I11" s="65"/>
      <c r="N11" s="62"/>
      <c r="O11" s="63"/>
      <c r="P11" s="62"/>
      <c r="Q11" s="25"/>
      <c r="R11" s="27"/>
      <c r="Y11" s="43">
        <v>4</v>
      </c>
      <c r="Z11" s="58" t="s">
        <v>128</v>
      </c>
      <c r="AA11" s="40">
        <v>2</v>
      </c>
      <c r="AB11" s="189" t="s">
        <v>215</v>
      </c>
      <c r="AC11" s="190" t="s">
        <v>213</v>
      </c>
      <c r="AD11" s="191" t="s">
        <v>216</v>
      </c>
    </row>
    <row r="12" spans="1:36" ht="22.5" customHeight="1">
      <c r="G12" s="65"/>
      <c r="I12" s="65"/>
      <c r="N12" s="62"/>
      <c r="P12" s="62"/>
      <c r="Q12" s="25"/>
      <c r="R12" s="27"/>
      <c r="Y12" s="45"/>
      <c r="Z12" s="59"/>
      <c r="AA12" s="42"/>
      <c r="AB12" s="189"/>
      <c r="AC12" s="190"/>
      <c r="AD12" s="191"/>
    </row>
    <row r="13" spans="1:36" ht="22.5" customHeight="1">
      <c r="A13" s="65">
        <v>3</v>
      </c>
      <c r="B13" s="43">
        <v>20</v>
      </c>
      <c r="C13" s="186"/>
      <c r="D13" s="71" t="str">
        <f>IF($B13="","",VLOOKUP($B13,$Y$5:$AG$100,4))</f>
        <v>近藤　　慧</v>
      </c>
      <c r="E13" s="77" t="str">
        <f>IF($B13="","",VLOOKUP($B13,$Y$5:$AG$100,5))</f>
        <v>②</v>
      </c>
      <c r="F13" s="81" t="str">
        <f>IF($B13="","",VLOOKUP($B13,$Y$5:$AG$100,6))</f>
        <v>（札幌第一）</v>
      </c>
      <c r="G13" s="66"/>
      <c r="I13" s="65"/>
      <c r="N13" s="62"/>
      <c r="P13" s="63"/>
      <c r="Q13" s="43">
        <v>4</v>
      </c>
      <c r="R13" s="186"/>
      <c r="S13" s="71" t="str">
        <f>IF($Q13="","",VLOOKUP($Q13,$Y$5:$AG$100,4))</f>
        <v>辰宮　大翼</v>
      </c>
      <c r="T13" s="77" t="str">
        <f>IF($Q13="","",VLOOKUP($Q13,$Y$5:$AG$100,5))</f>
        <v>①</v>
      </c>
      <c r="U13" s="81" t="str">
        <f>IF($Q13="","",VLOOKUP($Q13,$Y$5:$AG$100,6))</f>
        <v>（函館中部）</v>
      </c>
      <c r="V13" s="62">
        <v>16</v>
      </c>
      <c r="Y13" s="43">
        <v>5</v>
      </c>
      <c r="Z13" s="58" t="s">
        <v>128</v>
      </c>
      <c r="AA13" s="40">
        <v>3</v>
      </c>
      <c r="AB13" s="189" t="s">
        <v>214</v>
      </c>
      <c r="AC13" s="190" t="s">
        <v>213</v>
      </c>
      <c r="AD13" s="191" t="s">
        <v>216</v>
      </c>
    </row>
    <row r="14" spans="1:36" ht="22.5" customHeight="1">
      <c r="A14" s="65"/>
      <c r="B14" s="45"/>
      <c r="C14" s="187"/>
      <c r="D14" s="74"/>
      <c r="E14" s="76"/>
      <c r="F14" s="83"/>
      <c r="I14" s="65"/>
      <c r="N14" s="62"/>
      <c r="Q14" s="45"/>
      <c r="R14" s="187"/>
      <c r="S14" s="74"/>
      <c r="T14" s="76"/>
      <c r="U14" s="83"/>
      <c r="V14" s="62"/>
      <c r="Y14" s="45"/>
      <c r="Z14" s="59"/>
      <c r="AA14" s="42"/>
      <c r="AB14" s="189"/>
      <c r="AC14" s="190"/>
      <c r="AD14" s="191"/>
    </row>
    <row r="15" spans="1:36" ht="22.5" customHeight="1">
      <c r="I15" s="65"/>
      <c r="N15" s="62"/>
      <c r="Y15" s="43">
        <v>6</v>
      </c>
      <c r="Z15" s="58" t="s">
        <v>128</v>
      </c>
      <c r="AA15" s="40">
        <v>4</v>
      </c>
      <c r="AB15" s="189" t="s">
        <v>217</v>
      </c>
      <c r="AC15" s="190" t="s">
        <v>213</v>
      </c>
      <c r="AD15" s="191" t="s">
        <v>216</v>
      </c>
    </row>
    <row r="16" spans="1:36" ht="22.5" customHeight="1">
      <c r="I16" s="65"/>
      <c r="J16" s="177" t="s">
        <v>310</v>
      </c>
      <c r="M16" s="174" t="s">
        <v>311</v>
      </c>
      <c r="N16" s="62"/>
      <c r="Y16" s="45"/>
      <c r="Z16" s="59"/>
      <c r="AA16" s="42"/>
      <c r="AB16" s="189"/>
      <c r="AC16" s="190"/>
      <c r="AD16" s="191"/>
    </row>
    <row r="17" spans="1:30" ht="22.5" customHeight="1">
      <c r="A17" s="65">
        <v>4</v>
      </c>
      <c r="B17" s="43">
        <v>5</v>
      </c>
      <c r="C17" s="186"/>
      <c r="D17" s="71" t="str">
        <f>IF($B17="","",VLOOKUP($B17,$Y$5:$AG$100,4))</f>
        <v>廣岡　　 幸</v>
      </c>
      <c r="E17" s="77" t="str">
        <f>IF($B17="","",VLOOKUP($B17,$Y$5:$AG$100,5))</f>
        <v>①</v>
      </c>
      <c r="F17" s="81" t="str">
        <f>IF($B17="","",VLOOKUP($B17,$Y$5:$AG$100,6))</f>
        <v>（函館中部）</v>
      </c>
      <c r="I17" s="65"/>
      <c r="J17" s="178"/>
      <c r="M17" s="175"/>
      <c r="N17" s="62"/>
      <c r="Q17" s="43">
        <v>14</v>
      </c>
      <c r="R17" s="186"/>
      <c r="S17" s="71" t="str">
        <f>IF($Q17="","",VLOOKUP($Q17,$Y$5:$AG$100,4))</f>
        <v>岡嶋　　慧</v>
      </c>
      <c r="T17" s="77" t="str">
        <f>IF($Q17="","",VLOOKUP($Q17,$Y$5:$AG$100,5))</f>
        <v>②</v>
      </c>
      <c r="U17" s="81" t="str">
        <f>IF($Q17="","",VLOOKUP($Q17,$Y$5:$AG$100,6))</f>
        <v>（札幌第一）</v>
      </c>
      <c r="V17" s="62">
        <v>17</v>
      </c>
      <c r="Y17" s="43">
        <v>7</v>
      </c>
      <c r="Z17" s="58" t="s">
        <v>128</v>
      </c>
      <c r="AA17" s="40">
        <v>5</v>
      </c>
      <c r="AB17" s="189" t="s">
        <v>218</v>
      </c>
      <c r="AC17" s="190" t="s">
        <v>213</v>
      </c>
      <c r="AD17" s="191" t="s">
        <v>216</v>
      </c>
    </row>
    <row r="18" spans="1:30" ht="22.5" customHeight="1">
      <c r="A18" s="65"/>
      <c r="B18" s="45"/>
      <c r="C18" s="187"/>
      <c r="D18" s="74"/>
      <c r="E18" s="76"/>
      <c r="F18" s="83"/>
      <c r="G18" s="64">
        <v>2</v>
      </c>
      <c r="I18" s="65"/>
      <c r="J18" s="178"/>
      <c r="M18" s="175"/>
      <c r="N18" s="62"/>
      <c r="P18" s="61">
        <v>7</v>
      </c>
      <c r="Q18" s="45"/>
      <c r="R18" s="187"/>
      <c r="S18" s="74"/>
      <c r="T18" s="76"/>
      <c r="U18" s="83"/>
      <c r="V18" s="62"/>
      <c r="Y18" s="45"/>
      <c r="Z18" s="59"/>
      <c r="AA18" s="42"/>
      <c r="AB18" s="189"/>
      <c r="AC18" s="190"/>
      <c r="AD18" s="191"/>
    </row>
    <row r="19" spans="1:30" ht="22.5" customHeight="1">
      <c r="G19" s="65"/>
      <c r="I19" s="65"/>
      <c r="J19" s="178"/>
      <c r="M19" s="175"/>
      <c r="N19" s="62"/>
      <c r="P19" s="62"/>
      <c r="Q19" s="25"/>
      <c r="R19" s="27"/>
      <c r="Y19" s="43">
        <v>8</v>
      </c>
      <c r="Z19" s="55" t="s">
        <v>3</v>
      </c>
      <c r="AA19" s="40">
        <v>1</v>
      </c>
      <c r="AB19" s="189" t="s">
        <v>232</v>
      </c>
      <c r="AC19" s="190" t="s">
        <v>209</v>
      </c>
      <c r="AD19" s="190" t="s">
        <v>233</v>
      </c>
    </row>
    <row r="20" spans="1:30" ht="22.5" customHeight="1">
      <c r="G20" s="65"/>
      <c r="H20" s="64">
        <v>11</v>
      </c>
      <c r="I20" s="65"/>
      <c r="J20" s="178"/>
      <c r="M20" s="175"/>
      <c r="N20" s="62"/>
      <c r="O20" s="61">
        <v>15</v>
      </c>
      <c r="P20" s="62"/>
      <c r="Q20" s="25"/>
      <c r="R20" s="27"/>
      <c r="Y20" s="45"/>
      <c r="Z20" s="56"/>
      <c r="AA20" s="42"/>
      <c r="AB20" s="189"/>
      <c r="AC20" s="190"/>
      <c r="AD20" s="190"/>
    </row>
    <row r="21" spans="1:30" ht="22.5" customHeight="1">
      <c r="A21" s="65">
        <v>5</v>
      </c>
      <c r="B21" s="43">
        <v>19</v>
      </c>
      <c r="C21" s="186"/>
      <c r="D21" s="71" t="str">
        <f>IF($B21="","",VLOOKUP($B21,$Y$5:$AG$100,4))</f>
        <v>平瀬　太一</v>
      </c>
      <c r="E21" s="77" t="str">
        <f>IF($B21="","",VLOOKUP($B21,$Y$5:$AG$100,5))</f>
        <v>②</v>
      </c>
      <c r="F21" s="81" t="str">
        <f>IF($B21="","",VLOOKUP($B21,$Y$5:$AG$100,6))</f>
        <v>（北海）</v>
      </c>
      <c r="G21" s="66"/>
      <c r="H21" s="65"/>
      <c r="I21" s="65"/>
      <c r="J21" s="178"/>
      <c r="M21" s="175"/>
      <c r="N21" s="62"/>
      <c r="O21" s="62"/>
      <c r="P21" s="63"/>
      <c r="Q21" s="43">
        <v>24</v>
      </c>
      <c r="R21" s="186"/>
      <c r="S21" s="71" t="str">
        <f>IF($Q21="","",VLOOKUP($Q21,$Y$5:$AG$100,4))</f>
        <v>斉藤　颯汰</v>
      </c>
      <c r="T21" s="77" t="str">
        <f>IF($Q21="","",VLOOKUP($Q21,$Y$5:$AG$100,5))</f>
        <v>①</v>
      </c>
      <c r="U21" s="81" t="str">
        <f>IF($Q21="","",VLOOKUP($Q21,$Y$5:$AG$100,6))</f>
        <v>（室 蘭 栄）</v>
      </c>
      <c r="V21" s="62">
        <v>18</v>
      </c>
      <c r="Y21" s="43">
        <v>9</v>
      </c>
      <c r="Z21" s="55" t="s">
        <v>3</v>
      </c>
      <c r="AA21" s="40">
        <v>2</v>
      </c>
      <c r="AB21" s="189" t="s">
        <v>234</v>
      </c>
      <c r="AC21" s="190" t="s">
        <v>209</v>
      </c>
      <c r="AD21" s="190" t="s">
        <v>233</v>
      </c>
    </row>
    <row r="22" spans="1:30" ht="22.5" customHeight="1">
      <c r="A22" s="65"/>
      <c r="B22" s="45"/>
      <c r="C22" s="187"/>
      <c r="D22" s="74"/>
      <c r="E22" s="76"/>
      <c r="F22" s="83"/>
      <c r="H22" s="65"/>
      <c r="I22" s="65"/>
      <c r="J22" s="178"/>
      <c r="M22" s="175"/>
      <c r="N22" s="63"/>
      <c r="O22" s="62"/>
      <c r="Q22" s="45"/>
      <c r="R22" s="187"/>
      <c r="S22" s="74"/>
      <c r="T22" s="76"/>
      <c r="U22" s="83"/>
      <c r="V22" s="62"/>
      <c r="Y22" s="45"/>
      <c r="Z22" s="56"/>
      <c r="AA22" s="42"/>
      <c r="AB22" s="189"/>
      <c r="AC22" s="190"/>
      <c r="AD22" s="190"/>
    </row>
    <row r="23" spans="1:30" ht="22.5" customHeight="1">
      <c r="H23" s="65"/>
      <c r="I23" s="66"/>
      <c r="J23" s="178"/>
      <c r="M23" s="175"/>
      <c r="O23" s="62"/>
      <c r="Y23" s="43">
        <v>10</v>
      </c>
      <c r="Z23" s="55" t="s">
        <v>3</v>
      </c>
      <c r="AA23" s="40">
        <v>3</v>
      </c>
      <c r="AB23" s="189" t="s">
        <v>236</v>
      </c>
      <c r="AC23" s="190" t="s">
        <v>213</v>
      </c>
      <c r="AD23" s="190" t="s">
        <v>233</v>
      </c>
    </row>
    <row r="24" spans="1:30" ht="22.5" customHeight="1">
      <c r="H24" s="65"/>
      <c r="J24" s="178"/>
      <c r="M24" s="175"/>
      <c r="O24" s="62"/>
      <c r="Y24" s="45"/>
      <c r="Z24" s="56"/>
      <c r="AA24" s="42"/>
      <c r="AB24" s="189"/>
      <c r="AC24" s="190"/>
      <c r="AD24" s="190"/>
    </row>
    <row r="25" spans="1:30" ht="22.5" customHeight="1">
      <c r="A25" s="65">
        <v>6</v>
      </c>
      <c r="B25" s="43">
        <v>9</v>
      </c>
      <c r="C25" s="186"/>
      <c r="D25" s="71" t="str">
        <f>IF($B25="","",VLOOKUP($B25,$Y$5:$AG$100,4))</f>
        <v>渡部　俊介</v>
      </c>
      <c r="E25" s="77" t="str">
        <f>IF($B25="","",VLOOKUP($B25,$Y$5:$AG$100,5))</f>
        <v>②</v>
      </c>
      <c r="F25" s="78" t="str">
        <f>IF($B25="","",VLOOKUP($B25,$Y$5:$AG$100,6))</f>
        <v>（苫小牧工業）</v>
      </c>
      <c r="H25" s="65"/>
      <c r="J25" s="178"/>
      <c r="K25" s="9"/>
      <c r="L25" s="9"/>
      <c r="M25" s="175"/>
      <c r="O25" s="63"/>
      <c r="P25" s="8"/>
      <c r="Q25" s="43">
        <v>8</v>
      </c>
      <c r="R25" s="186"/>
      <c r="S25" s="71" t="str">
        <f>IF($Q25="","",VLOOKUP($Q25,$Y$5:$AG$100,4))</f>
        <v>木村　涼太</v>
      </c>
      <c r="T25" s="77" t="str">
        <f>IF($Q25="","",VLOOKUP($Q25,$Y$5:$AG$100,5))</f>
        <v>②</v>
      </c>
      <c r="U25" s="78" t="str">
        <f>IF($Q25="","",VLOOKUP($Q25,$Y$5:$AG$100,6))</f>
        <v>（苫小牧工業）</v>
      </c>
      <c r="V25" s="62">
        <v>19</v>
      </c>
      <c r="Y25" s="43">
        <v>11</v>
      </c>
      <c r="Z25" s="52" t="s">
        <v>131</v>
      </c>
      <c r="AA25" s="40">
        <v>1</v>
      </c>
      <c r="AB25" s="189" t="s">
        <v>188</v>
      </c>
      <c r="AC25" s="190" t="s">
        <v>189</v>
      </c>
      <c r="AD25" s="191" t="s">
        <v>191</v>
      </c>
    </row>
    <row r="26" spans="1:30" ht="22.5" customHeight="1">
      <c r="A26" s="65"/>
      <c r="B26" s="45"/>
      <c r="C26" s="187"/>
      <c r="D26" s="74"/>
      <c r="E26" s="76"/>
      <c r="F26" s="80"/>
      <c r="G26" s="64">
        <v>3</v>
      </c>
      <c r="H26" s="65"/>
      <c r="J26" s="178"/>
      <c r="K26" s="9"/>
      <c r="L26" s="9"/>
      <c r="M26" s="175"/>
      <c r="Q26" s="45"/>
      <c r="R26" s="187"/>
      <c r="S26" s="74"/>
      <c r="T26" s="76"/>
      <c r="U26" s="80"/>
      <c r="V26" s="62"/>
      <c r="Y26" s="45"/>
      <c r="Z26" s="53"/>
      <c r="AA26" s="42"/>
      <c r="AB26" s="189"/>
      <c r="AC26" s="190"/>
      <c r="AD26" s="191"/>
    </row>
    <row r="27" spans="1:30" ht="22.5" customHeight="1">
      <c r="G27" s="65"/>
      <c r="H27" s="66"/>
      <c r="J27" s="178"/>
      <c r="K27" s="10"/>
      <c r="L27" s="10"/>
      <c r="M27" s="175"/>
      <c r="S27" s="36"/>
      <c r="T27" s="37"/>
      <c r="U27" s="38"/>
      <c r="V27" s="25"/>
      <c r="Y27" s="43">
        <v>12</v>
      </c>
      <c r="Z27" s="52" t="s">
        <v>131</v>
      </c>
      <c r="AA27" s="40">
        <v>2</v>
      </c>
      <c r="AB27" s="189" t="s">
        <v>205</v>
      </c>
      <c r="AC27" s="190" t="s">
        <v>187</v>
      </c>
      <c r="AD27" s="191" t="s">
        <v>190</v>
      </c>
    </row>
    <row r="28" spans="1:30" ht="22.5" customHeight="1">
      <c r="G28" s="65"/>
      <c r="J28" s="178"/>
      <c r="K28" s="67">
        <v>24</v>
      </c>
      <c r="L28" s="68"/>
      <c r="M28" s="175"/>
      <c r="S28" s="36"/>
      <c r="T28" s="37"/>
      <c r="U28" s="38"/>
      <c r="V28" s="25"/>
      <c r="Y28" s="45"/>
      <c r="Z28" s="53"/>
      <c r="AA28" s="42"/>
      <c r="AB28" s="189"/>
      <c r="AC28" s="190"/>
      <c r="AD28" s="191"/>
    </row>
    <row r="29" spans="1:30" ht="22.5" customHeight="1">
      <c r="A29" s="65">
        <v>7</v>
      </c>
      <c r="B29" s="43">
        <v>22</v>
      </c>
      <c r="C29" s="186"/>
      <c r="D29" s="71" t="str">
        <f>IF($B29="","",VLOOKUP($B29,$Y$5:$AG$100,4))</f>
        <v>毛利　悠人</v>
      </c>
      <c r="E29" s="77" t="str">
        <f>IF($B29="","",VLOOKUP($B29,$Y$5:$AG$100,5))</f>
        <v>①</v>
      </c>
      <c r="F29" s="81" t="str">
        <f>IF($B29="","",VLOOKUP($B29,$Y$5:$AG$100,6))</f>
        <v>（室 蘭 栄）</v>
      </c>
      <c r="G29" s="66"/>
      <c r="J29" s="178"/>
      <c r="K29" s="69"/>
      <c r="L29" s="70"/>
      <c r="M29" s="175"/>
      <c r="S29" s="36"/>
      <c r="T29" s="37"/>
      <c r="U29" s="38"/>
      <c r="V29" s="25"/>
      <c r="Y29" s="43">
        <v>13</v>
      </c>
      <c r="Z29" s="52" t="s">
        <v>131</v>
      </c>
      <c r="AA29" s="40">
        <v>3</v>
      </c>
      <c r="AB29" s="189" t="s">
        <v>297</v>
      </c>
      <c r="AC29" s="190" t="s">
        <v>187</v>
      </c>
      <c r="AD29" s="191" t="s">
        <v>190</v>
      </c>
    </row>
    <row r="30" spans="1:30" ht="22.5" customHeight="1">
      <c r="A30" s="65"/>
      <c r="B30" s="45"/>
      <c r="C30" s="187"/>
      <c r="D30" s="74"/>
      <c r="E30" s="76"/>
      <c r="F30" s="83"/>
      <c r="J30" s="178"/>
      <c r="K30" s="69"/>
      <c r="L30" s="70"/>
      <c r="M30" s="175"/>
      <c r="Y30" s="45"/>
      <c r="Z30" s="53"/>
      <c r="AA30" s="42"/>
      <c r="AB30" s="189"/>
      <c r="AC30" s="190"/>
      <c r="AD30" s="191"/>
    </row>
    <row r="31" spans="1:30" ht="22.5" customHeight="1">
      <c r="J31" s="178"/>
      <c r="M31" s="175"/>
      <c r="Y31" s="43">
        <v>14</v>
      </c>
      <c r="Z31" s="49" t="s">
        <v>132</v>
      </c>
      <c r="AA31" s="40">
        <v>1</v>
      </c>
      <c r="AB31" s="189" t="s">
        <v>264</v>
      </c>
      <c r="AC31" s="190" t="s">
        <v>126</v>
      </c>
      <c r="AD31" s="191" t="s">
        <v>265</v>
      </c>
    </row>
    <row r="32" spans="1:30" ht="22.5" customHeight="1">
      <c r="J32" s="178"/>
      <c r="M32" s="175"/>
      <c r="Y32" s="45"/>
      <c r="Z32" s="50"/>
      <c r="AA32" s="42"/>
      <c r="AB32" s="189"/>
      <c r="AC32" s="190"/>
      <c r="AD32" s="191"/>
    </row>
    <row r="33" spans="1:30" ht="22.5" customHeight="1">
      <c r="A33" s="65">
        <v>8</v>
      </c>
      <c r="B33" s="43">
        <v>3</v>
      </c>
      <c r="C33" s="186"/>
      <c r="D33" s="71" t="str">
        <f>IF($B33="","",VLOOKUP($B33,$Y$5:$AG$100,4))</f>
        <v>福士　和真</v>
      </c>
      <c r="E33" s="77" t="str">
        <f>IF($B33="","",VLOOKUP($B33,$Y$5:$AG$100,5))</f>
        <v>②</v>
      </c>
      <c r="F33" s="81" t="str">
        <f>IF($B33="","",VLOOKUP($B33,$Y$5:$AG$100,6))</f>
        <v>（市立函館）</v>
      </c>
      <c r="G33" s="7"/>
      <c r="J33" s="178"/>
      <c r="M33" s="175"/>
      <c r="P33" s="8"/>
      <c r="Q33" s="43">
        <v>11</v>
      </c>
      <c r="R33" s="186"/>
      <c r="S33" s="71" t="str">
        <f>IF($Q33="","",VLOOKUP($Q33,$Y$5:$AG$100,4))</f>
        <v>佐藤　洸太</v>
      </c>
      <c r="T33" s="77" t="str">
        <f>IF($Q33="","",VLOOKUP($Q33,$Y$5:$AG$100,5))</f>
        <v>②</v>
      </c>
      <c r="U33" s="81" t="str">
        <f>IF($Q33="","",VLOOKUP($Q33,$Y$5:$AG$100,6))</f>
        <v>（小樽桜陽）</v>
      </c>
      <c r="V33" s="62">
        <v>20</v>
      </c>
      <c r="Y33" s="43">
        <v>15</v>
      </c>
      <c r="Z33" s="49" t="s">
        <v>132</v>
      </c>
      <c r="AA33" s="40">
        <v>2</v>
      </c>
      <c r="AB33" s="193" t="s">
        <v>135</v>
      </c>
      <c r="AC33" s="190" t="s">
        <v>126</v>
      </c>
      <c r="AD33" s="191" t="s">
        <v>134</v>
      </c>
    </row>
    <row r="34" spans="1:30" ht="22.5" customHeight="1">
      <c r="A34" s="65"/>
      <c r="B34" s="45"/>
      <c r="C34" s="187"/>
      <c r="D34" s="74"/>
      <c r="E34" s="76"/>
      <c r="F34" s="83"/>
      <c r="H34" s="64">
        <v>12</v>
      </c>
      <c r="J34" s="178"/>
      <c r="M34" s="175"/>
      <c r="O34" s="61">
        <v>16</v>
      </c>
      <c r="Q34" s="45"/>
      <c r="R34" s="187"/>
      <c r="S34" s="74"/>
      <c r="T34" s="76"/>
      <c r="U34" s="83"/>
      <c r="V34" s="62"/>
      <c r="Y34" s="45"/>
      <c r="Z34" s="50"/>
      <c r="AA34" s="42"/>
      <c r="AB34" s="189"/>
      <c r="AC34" s="190"/>
      <c r="AD34" s="191"/>
    </row>
    <row r="35" spans="1:30" ht="22.5" customHeight="1">
      <c r="H35" s="65"/>
      <c r="J35" s="178"/>
      <c r="M35" s="175"/>
      <c r="O35" s="62"/>
      <c r="Y35" s="43">
        <v>16</v>
      </c>
      <c r="Z35" s="49" t="s">
        <v>132</v>
      </c>
      <c r="AA35" s="40">
        <v>3</v>
      </c>
      <c r="AB35" s="193" t="s">
        <v>136</v>
      </c>
      <c r="AC35" s="190" t="s">
        <v>126</v>
      </c>
      <c r="AD35" s="191" t="s">
        <v>134</v>
      </c>
    </row>
    <row r="36" spans="1:30" ht="22.5" customHeight="1">
      <c r="H36" s="65"/>
      <c r="J36" s="178"/>
      <c r="M36" s="175"/>
      <c r="O36" s="62"/>
      <c r="Y36" s="45"/>
      <c r="Z36" s="50"/>
      <c r="AA36" s="42"/>
      <c r="AB36" s="189"/>
      <c r="AC36" s="190"/>
      <c r="AD36" s="191"/>
    </row>
    <row r="37" spans="1:30" ht="22.5" customHeight="1">
      <c r="A37" s="65">
        <v>9</v>
      </c>
      <c r="B37" s="43">
        <v>23</v>
      </c>
      <c r="C37" s="186"/>
      <c r="D37" s="71" t="str">
        <f>IF($B37="","",VLOOKUP($B37,$Y$5:$AG$100,4))</f>
        <v>平田　翔吾</v>
      </c>
      <c r="E37" s="77" t="str">
        <f>IF($B37="","",VLOOKUP($B37,$Y$5:$AG$100,5))</f>
        <v>①</v>
      </c>
      <c r="F37" s="81" t="str">
        <f>IF($B37="","",VLOOKUP($B37,$Y$5:$AG$100,6))</f>
        <v>（伊達緑丘）</v>
      </c>
      <c r="H37" s="65"/>
      <c r="I37" s="64">
        <v>19</v>
      </c>
      <c r="J37" s="178"/>
      <c r="M37" s="175"/>
      <c r="N37" s="61">
        <v>21</v>
      </c>
      <c r="O37" s="62"/>
      <c r="Q37" s="43">
        <v>16</v>
      </c>
      <c r="R37" s="186"/>
      <c r="S37" s="71" t="str">
        <f>IF($Q37="","",VLOOKUP($Q37,$Y$5:$AG$100,4))</f>
        <v>野上　拓哉</v>
      </c>
      <c r="T37" s="77" t="str">
        <f>IF($Q37="","",VLOOKUP($Q37,$Y$5:$AG$100,5))</f>
        <v>②</v>
      </c>
      <c r="U37" s="81" t="str">
        <f>IF($Q37="","",VLOOKUP($Q37,$Y$5:$AG$100,6))</f>
        <v>（北海）</v>
      </c>
      <c r="V37" s="62">
        <v>21</v>
      </c>
      <c r="Y37" s="43">
        <v>17</v>
      </c>
      <c r="Z37" s="49" t="s">
        <v>132</v>
      </c>
      <c r="AA37" s="40">
        <v>4</v>
      </c>
      <c r="AB37" s="189" t="s">
        <v>298</v>
      </c>
      <c r="AC37" s="192" t="s">
        <v>126</v>
      </c>
      <c r="AD37" s="191" t="s">
        <v>134</v>
      </c>
    </row>
    <row r="38" spans="1:30" ht="22.5" customHeight="1">
      <c r="A38" s="65"/>
      <c r="B38" s="45"/>
      <c r="C38" s="187"/>
      <c r="D38" s="74"/>
      <c r="E38" s="76"/>
      <c r="F38" s="83"/>
      <c r="G38" s="64">
        <v>4</v>
      </c>
      <c r="H38" s="65"/>
      <c r="I38" s="65"/>
      <c r="J38" s="178"/>
      <c r="M38" s="175"/>
      <c r="N38" s="62"/>
      <c r="O38" s="62"/>
      <c r="P38" s="61">
        <v>8</v>
      </c>
      <c r="Q38" s="45"/>
      <c r="R38" s="187"/>
      <c r="S38" s="74"/>
      <c r="T38" s="76"/>
      <c r="U38" s="83"/>
      <c r="V38" s="62"/>
      <c r="Y38" s="45"/>
      <c r="Z38" s="50"/>
      <c r="AA38" s="42"/>
      <c r="AB38" s="189"/>
      <c r="AC38" s="190"/>
      <c r="AD38" s="191"/>
    </row>
    <row r="39" spans="1:30" ht="22.5" customHeight="1">
      <c r="G39" s="65"/>
      <c r="H39" s="66"/>
      <c r="I39" s="65"/>
      <c r="J39" s="178"/>
      <c r="M39" s="175"/>
      <c r="N39" s="62"/>
      <c r="O39" s="63"/>
      <c r="P39" s="62"/>
      <c r="Q39" s="25"/>
      <c r="R39" s="27"/>
      <c r="Y39" s="43">
        <v>18</v>
      </c>
      <c r="Z39" s="49" t="s">
        <v>132</v>
      </c>
      <c r="AA39" s="40">
        <v>5</v>
      </c>
      <c r="AB39" s="193" t="s">
        <v>294</v>
      </c>
      <c r="AC39" s="190" t="s">
        <v>126</v>
      </c>
      <c r="AD39" s="191" t="s">
        <v>265</v>
      </c>
    </row>
    <row r="40" spans="1:30" ht="22.5" customHeight="1">
      <c r="G40" s="65"/>
      <c r="I40" s="65"/>
      <c r="J40" s="178"/>
      <c r="M40" s="175"/>
      <c r="N40" s="62"/>
      <c r="P40" s="62"/>
      <c r="Q40" s="25"/>
      <c r="R40" s="27"/>
      <c r="Y40" s="45"/>
      <c r="Z40" s="50"/>
      <c r="AA40" s="42"/>
      <c r="AB40" s="189"/>
      <c r="AC40" s="190"/>
      <c r="AD40" s="191"/>
    </row>
    <row r="41" spans="1:30" ht="22.5" customHeight="1">
      <c r="A41" s="65">
        <v>10</v>
      </c>
      <c r="B41" s="43">
        <v>15</v>
      </c>
      <c r="C41" s="186"/>
      <c r="D41" s="71" t="str">
        <f>IF($B41="","",VLOOKUP($B41,$Y$5:$AG$100,4))</f>
        <v>大井　済聡</v>
      </c>
      <c r="E41" s="77" t="str">
        <f>IF($B41="","",VLOOKUP($B41,$Y$5:$AG$100,5))</f>
        <v>②</v>
      </c>
      <c r="F41" s="81" t="str">
        <f>IF($B41="","",VLOOKUP($B41,$Y$5:$AG$100,6))</f>
        <v>（北海）</v>
      </c>
      <c r="G41" s="66"/>
      <c r="I41" s="65"/>
      <c r="J41" s="178"/>
      <c r="M41" s="175"/>
      <c r="N41" s="62"/>
      <c r="P41" s="63"/>
      <c r="Q41" s="43">
        <v>10</v>
      </c>
      <c r="R41" s="186"/>
      <c r="S41" s="71" t="str">
        <f>IF($Q41="","",VLOOKUP($Q41,$Y$5:$AG$100,4))</f>
        <v>長内　篤志</v>
      </c>
      <c r="T41" s="77" t="str">
        <f>IF($Q41="","",VLOOKUP($Q41,$Y$5:$AG$100,5))</f>
        <v>①</v>
      </c>
      <c r="U41" s="78" t="str">
        <f>IF($Q41="","",VLOOKUP($Q41,$Y$5:$AG$100,6))</f>
        <v>（苫小牧工業）</v>
      </c>
      <c r="V41" s="62">
        <v>22</v>
      </c>
      <c r="Y41" s="43">
        <v>19</v>
      </c>
      <c r="Z41" s="49" t="s">
        <v>132</v>
      </c>
      <c r="AA41" s="40">
        <v>6</v>
      </c>
      <c r="AB41" s="189" t="s">
        <v>272</v>
      </c>
      <c r="AC41" s="190" t="s">
        <v>126</v>
      </c>
      <c r="AD41" s="191" t="s">
        <v>134</v>
      </c>
    </row>
    <row r="42" spans="1:30" ht="22.5" customHeight="1">
      <c r="A42" s="65"/>
      <c r="B42" s="45"/>
      <c r="C42" s="187"/>
      <c r="D42" s="74"/>
      <c r="E42" s="76"/>
      <c r="F42" s="83"/>
      <c r="I42" s="65"/>
      <c r="J42" s="178"/>
      <c r="M42" s="175"/>
      <c r="N42" s="62"/>
      <c r="Q42" s="45"/>
      <c r="R42" s="187"/>
      <c r="S42" s="74"/>
      <c r="T42" s="76"/>
      <c r="U42" s="80"/>
      <c r="V42" s="62"/>
      <c r="Y42" s="45"/>
      <c r="Z42" s="50"/>
      <c r="AA42" s="42"/>
      <c r="AB42" s="189"/>
      <c r="AC42" s="190"/>
      <c r="AD42" s="191"/>
    </row>
    <row r="43" spans="1:30" ht="22.5" customHeight="1">
      <c r="I43" s="65"/>
      <c r="J43" s="179"/>
      <c r="M43" s="176"/>
      <c r="N43" s="62"/>
      <c r="Y43" s="43">
        <v>20</v>
      </c>
      <c r="Z43" s="49" t="s">
        <v>132</v>
      </c>
      <c r="AA43" s="40">
        <v>7</v>
      </c>
      <c r="AB43" s="193" t="s">
        <v>266</v>
      </c>
      <c r="AC43" s="190" t="s">
        <v>126</v>
      </c>
      <c r="AD43" s="191" t="s">
        <v>265</v>
      </c>
    </row>
    <row r="44" spans="1:30" ht="22.5" customHeight="1">
      <c r="I44" s="65"/>
      <c r="N44" s="62"/>
      <c r="Y44" s="45"/>
      <c r="Z44" s="50"/>
      <c r="AA44" s="42"/>
      <c r="AB44" s="189"/>
      <c r="AC44" s="190"/>
      <c r="AD44" s="191"/>
    </row>
    <row r="45" spans="1:30" ht="22.5" customHeight="1">
      <c r="A45" s="65">
        <v>11</v>
      </c>
      <c r="B45" s="43">
        <v>7</v>
      </c>
      <c r="C45" s="186"/>
      <c r="D45" s="71" t="str">
        <f>IF($B45="","",VLOOKUP($B45,$Y$5:$AG$100,4))</f>
        <v>加藤　康生</v>
      </c>
      <c r="E45" s="77" t="str">
        <f>IF($B45="","",VLOOKUP($B45,$Y$5:$AG$100,5))</f>
        <v>①</v>
      </c>
      <c r="F45" s="81" t="str">
        <f>IF($B45="","",VLOOKUP($B45,$Y$5:$AG$100,6))</f>
        <v>（函館中部）</v>
      </c>
      <c r="I45" s="65"/>
      <c r="N45" s="62"/>
      <c r="Q45" s="43">
        <v>21</v>
      </c>
      <c r="R45" s="28"/>
      <c r="S45" s="71" t="str">
        <f>IF($Q45="","",VLOOKUP($Q45,$Y$5:$AG$100,4))</f>
        <v>山崎　汰一</v>
      </c>
      <c r="T45" s="77" t="str">
        <f>IF($Q45="","",VLOOKUP($Q45,$Y$5:$AG$100,5))</f>
        <v>②</v>
      </c>
      <c r="U45" s="81" t="str">
        <f>IF($Q45="","",VLOOKUP($Q45,$Y$5:$AG$100,6))</f>
        <v>（札幌第一）</v>
      </c>
      <c r="V45" s="62">
        <v>23</v>
      </c>
      <c r="Y45" s="43">
        <v>21</v>
      </c>
      <c r="Z45" s="49" t="s">
        <v>132</v>
      </c>
      <c r="AA45" s="40">
        <v>8</v>
      </c>
      <c r="AB45" s="193" t="s">
        <v>295</v>
      </c>
      <c r="AC45" s="190" t="s">
        <v>126</v>
      </c>
      <c r="AD45" s="191" t="s">
        <v>265</v>
      </c>
    </row>
    <row r="46" spans="1:30" ht="22.5" customHeight="1">
      <c r="A46" s="65"/>
      <c r="B46" s="45"/>
      <c r="C46" s="187"/>
      <c r="D46" s="74"/>
      <c r="E46" s="76"/>
      <c r="F46" s="83"/>
      <c r="G46" s="64">
        <v>5</v>
      </c>
      <c r="I46" s="65"/>
      <c r="N46" s="62"/>
      <c r="P46" s="61">
        <v>9</v>
      </c>
      <c r="Q46" s="45"/>
      <c r="R46" s="30"/>
      <c r="S46" s="74"/>
      <c r="T46" s="76"/>
      <c r="U46" s="83"/>
      <c r="V46" s="62"/>
      <c r="Y46" s="45"/>
      <c r="Z46" s="50"/>
      <c r="AA46" s="42"/>
      <c r="AB46" s="189"/>
      <c r="AC46" s="190"/>
      <c r="AD46" s="191"/>
    </row>
    <row r="47" spans="1:30" ht="22.5" customHeight="1">
      <c r="G47" s="65"/>
      <c r="I47" s="65"/>
      <c r="N47" s="62"/>
      <c r="P47" s="62"/>
      <c r="Q47" s="25"/>
      <c r="R47" s="27"/>
      <c r="Y47" s="43">
        <v>22</v>
      </c>
      <c r="Z47" s="46" t="s">
        <v>133</v>
      </c>
      <c r="AA47" s="40">
        <v>1</v>
      </c>
      <c r="AB47" s="189" t="s">
        <v>174</v>
      </c>
      <c r="AC47" s="190" t="s">
        <v>155</v>
      </c>
      <c r="AD47" s="191" t="s">
        <v>204</v>
      </c>
    </row>
    <row r="48" spans="1:30" ht="22.5" customHeight="1">
      <c r="G48" s="65"/>
      <c r="H48" s="64">
        <v>13</v>
      </c>
      <c r="I48" s="65"/>
      <c r="N48" s="62"/>
      <c r="O48" s="61">
        <v>17</v>
      </c>
      <c r="P48" s="62"/>
      <c r="Q48" s="25"/>
      <c r="R48" s="27"/>
      <c r="Y48" s="45"/>
      <c r="Z48" s="47"/>
      <c r="AA48" s="42"/>
      <c r="AB48" s="189"/>
      <c r="AC48" s="190"/>
      <c r="AD48" s="191"/>
    </row>
    <row r="49" spans="1:30" ht="22.5" customHeight="1">
      <c r="A49" s="65">
        <v>12</v>
      </c>
      <c r="B49" s="43">
        <v>12</v>
      </c>
      <c r="C49" s="186"/>
      <c r="D49" s="71" t="str">
        <f>IF($B49="","",VLOOKUP($B49,$Y$5:$AG$100,4))</f>
        <v>尾崎　上総</v>
      </c>
      <c r="E49" s="77" t="str">
        <f>IF($B49="","",VLOOKUP($B49,$Y$5:$AG$100,5))</f>
        <v>①</v>
      </c>
      <c r="F49" s="81" t="str">
        <f>IF($B49="","",VLOOKUP($B49,$Y$5:$AG$100,6))</f>
        <v>（小樽桜陽）</v>
      </c>
      <c r="G49" s="66"/>
      <c r="H49" s="65"/>
      <c r="I49" s="65"/>
      <c r="N49" s="62"/>
      <c r="O49" s="62"/>
      <c r="P49" s="63"/>
      <c r="Q49" s="43">
        <v>6</v>
      </c>
      <c r="R49" s="186"/>
      <c r="S49" s="71" t="str">
        <f>IF($Q49="","",VLOOKUP($Q49,$Y$5:$AG$100,4))</f>
        <v>永井　寛士</v>
      </c>
      <c r="T49" s="77" t="str">
        <f>IF($Q49="","",VLOOKUP($Q49,$Y$5:$AG$100,5))</f>
        <v>①</v>
      </c>
      <c r="U49" s="81" t="str">
        <f>IF($Q49="","",VLOOKUP($Q49,$Y$5:$AG$100,6))</f>
        <v>（函館中部）</v>
      </c>
      <c r="V49" s="62">
        <v>24</v>
      </c>
      <c r="Y49" s="43">
        <v>23</v>
      </c>
      <c r="Z49" s="46" t="s">
        <v>133</v>
      </c>
      <c r="AA49" s="40">
        <v>2</v>
      </c>
      <c r="AB49" s="189" t="s">
        <v>206</v>
      </c>
      <c r="AC49" s="190" t="s">
        <v>155</v>
      </c>
      <c r="AD49" s="191" t="s">
        <v>176</v>
      </c>
    </row>
    <row r="50" spans="1:30" ht="22.5" customHeight="1">
      <c r="A50" s="65"/>
      <c r="B50" s="45"/>
      <c r="C50" s="187"/>
      <c r="D50" s="74"/>
      <c r="E50" s="76"/>
      <c r="F50" s="83"/>
      <c r="H50" s="65"/>
      <c r="I50" s="66"/>
      <c r="N50" s="63"/>
      <c r="O50" s="62"/>
      <c r="Q50" s="45"/>
      <c r="R50" s="187"/>
      <c r="S50" s="74"/>
      <c r="T50" s="76"/>
      <c r="U50" s="83"/>
      <c r="V50" s="62"/>
      <c r="Y50" s="45"/>
      <c r="Z50" s="47"/>
      <c r="AA50" s="42"/>
      <c r="AB50" s="189"/>
      <c r="AC50" s="190"/>
      <c r="AD50" s="191"/>
    </row>
    <row r="51" spans="1:30" ht="22.5" customHeight="1">
      <c r="H51" s="65"/>
      <c r="O51" s="62"/>
      <c r="Y51" s="43">
        <v>24</v>
      </c>
      <c r="Z51" s="46" t="s">
        <v>133</v>
      </c>
      <c r="AA51" s="40">
        <v>3</v>
      </c>
      <c r="AB51" s="189" t="s">
        <v>177</v>
      </c>
      <c r="AC51" s="190" t="s">
        <v>155</v>
      </c>
      <c r="AD51" s="191" t="s">
        <v>204</v>
      </c>
    </row>
    <row r="52" spans="1:30" ht="22.5" customHeight="1">
      <c r="H52" s="65"/>
      <c r="O52" s="62"/>
      <c r="Y52" s="45"/>
      <c r="Z52" s="47"/>
      <c r="AA52" s="42"/>
      <c r="AB52" s="189"/>
      <c r="AC52" s="190"/>
      <c r="AD52" s="191"/>
    </row>
    <row r="53" spans="1:30" ht="22.5" customHeight="1">
      <c r="A53" s="65">
        <v>13</v>
      </c>
      <c r="B53" s="43">
        <v>18</v>
      </c>
      <c r="C53" s="186"/>
      <c r="D53" s="71" t="str">
        <f>IF($B53="","",VLOOKUP($B53,$Y$5:$AG$100,4))</f>
        <v>桜本　倖辰</v>
      </c>
      <c r="E53" s="77" t="str">
        <f>IF($B53="","",VLOOKUP($B53,$Y$5:$AG$100,5))</f>
        <v>②</v>
      </c>
      <c r="F53" s="81" t="str">
        <f>IF($B53="","",VLOOKUP($B53,$Y$5:$AG$100,6))</f>
        <v>（札幌第一）</v>
      </c>
      <c r="G53" s="7"/>
      <c r="H53" s="66"/>
      <c r="O53" s="63"/>
      <c r="P53" s="8"/>
      <c r="Q53" s="43">
        <v>2</v>
      </c>
      <c r="R53" s="186"/>
      <c r="S53" s="71" t="str">
        <f>IF($Q53="","",VLOOKUP($Q53,$Y$5:$AG$100,4))</f>
        <v>工藤　蒼大</v>
      </c>
      <c r="T53" s="77" t="str">
        <f>IF($Q53="","",VLOOKUP($Q53,$Y$5:$AG$100,5))</f>
        <v>②</v>
      </c>
      <c r="U53" s="81" t="str">
        <f>IF($Q53="","",VLOOKUP($Q53,$Y$5:$AG$100,6))</f>
        <v>（大谷室蘭）</v>
      </c>
      <c r="V53" s="62">
        <v>25</v>
      </c>
      <c r="Y53" s="43">
        <v>25</v>
      </c>
      <c r="Z53" s="188" t="s">
        <v>133</v>
      </c>
      <c r="AA53" s="40">
        <v>4</v>
      </c>
      <c r="AB53" s="189" t="s">
        <v>178</v>
      </c>
      <c r="AC53" s="190" t="s">
        <v>155</v>
      </c>
      <c r="AD53" s="191" t="s">
        <v>179</v>
      </c>
    </row>
    <row r="54" spans="1:30" ht="22.5" customHeight="1">
      <c r="A54" s="65"/>
      <c r="B54" s="45"/>
      <c r="C54" s="187"/>
      <c r="D54" s="74"/>
      <c r="E54" s="76"/>
      <c r="F54" s="83"/>
      <c r="Q54" s="45"/>
      <c r="R54" s="187"/>
      <c r="S54" s="74"/>
      <c r="T54" s="76"/>
      <c r="U54" s="83"/>
      <c r="V54" s="62"/>
      <c r="Y54" s="45"/>
      <c r="Z54" s="188"/>
      <c r="AA54" s="42"/>
      <c r="AB54" s="189"/>
      <c r="AC54" s="190"/>
      <c r="AD54" s="191"/>
    </row>
    <row r="55" spans="1:30" ht="16.5" customHeight="1"/>
    <row r="56" spans="1:30" ht="16.5" customHeight="1"/>
    <row r="57" spans="1:30" ht="16.5" customHeight="1"/>
    <row r="58" spans="1:30" ht="16.5" customHeight="1"/>
    <row r="59" spans="1:30" ht="16.5" customHeight="1"/>
    <row r="60" spans="1:30" ht="16.5" customHeight="1"/>
    <row r="61" spans="1:30" ht="16.5" customHeight="1"/>
    <row r="62" spans="1:30" ht="16.5" customHeight="1"/>
    <row r="63" spans="1:30" ht="16.5" customHeight="1"/>
    <row r="64" spans="1:30" ht="16.5" customHeight="1"/>
    <row r="65" ht="16.5" customHeight="1"/>
    <row r="66" ht="16.5" customHeight="1"/>
    <row r="67" ht="16.5" customHeight="1"/>
    <row r="68" ht="16.5" customHeight="1"/>
  </sheetData>
  <mergeCells count="334">
    <mergeCell ref="A5:A6"/>
    <mergeCell ref="D9:D10"/>
    <mergeCell ref="E9:E10"/>
    <mergeCell ref="F9:F10"/>
    <mergeCell ref="A9:A10"/>
    <mergeCell ref="F5:F6"/>
    <mergeCell ref="F25:F26"/>
    <mergeCell ref="D13:D14"/>
    <mergeCell ref="E13:E14"/>
    <mergeCell ref="F13:F14"/>
    <mergeCell ref="D17:D18"/>
    <mergeCell ref="E17:E18"/>
    <mergeCell ref="F17:F18"/>
    <mergeCell ref="D21:D22"/>
    <mergeCell ref="B17:B18"/>
    <mergeCell ref="B21:B22"/>
    <mergeCell ref="B25:B26"/>
    <mergeCell ref="A45:A46"/>
    <mergeCell ref="A29:A30"/>
    <mergeCell ref="A33:A34"/>
    <mergeCell ref="A37:A38"/>
    <mergeCell ref="A41:A42"/>
    <mergeCell ref="B29:B30"/>
    <mergeCell ref="B33:B34"/>
    <mergeCell ref="S5:S6"/>
    <mergeCell ref="S13:S14"/>
    <mergeCell ref="S21:S22"/>
    <mergeCell ref="S33:S34"/>
    <mergeCell ref="S41:S42"/>
    <mergeCell ref="D53:D54"/>
    <mergeCell ref="E53:E54"/>
    <mergeCell ref="F53:F54"/>
    <mergeCell ref="D25:D26"/>
    <mergeCell ref="E25:E26"/>
    <mergeCell ref="A13:A14"/>
    <mergeCell ref="A17:A18"/>
    <mergeCell ref="A21:A22"/>
    <mergeCell ref="A25:A26"/>
    <mergeCell ref="A49:A50"/>
    <mergeCell ref="A53:A54"/>
    <mergeCell ref="D45:D46"/>
    <mergeCell ref="E45:E46"/>
    <mergeCell ref="F45:F46"/>
    <mergeCell ref="D49:D50"/>
    <mergeCell ref="E49:E50"/>
    <mergeCell ref="F49:F50"/>
    <mergeCell ref="D41:D42"/>
    <mergeCell ref="E41:E42"/>
    <mergeCell ref="F41:F42"/>
    <mergeCell ref="T5:T6"/>
    <mergeCell ref="U5:U6"/>
    <mergeCell ref="V5:V6"/>
    <mergeCell ref="S9:S10"/>
    <mergeCell ref="T9:T10"/>
    <mergeCell ref="U9:U10"/>
    <mergeCell ref="V9:V10"/>
    <mergeCell ref="D29:D30"/>
    <mergeCell ref="E29:E30"/>
    <mergeCell ref="F29:F30"/>
    <mergeCell ref="D33:D34"/>
    <mergeCell ref="E33:E34"/>
    <mergeCell ref="F33:F34"/>
    <mergeCell ref="V21:V22"/>
    <mergeCell ref="S25:S26"/>
    <mergeCell ref="T25:T26"/>
    <mergeCell ref="U25:U26"/>
    <mergeCell ref="V25:V26"/>
    <mergeCell ref="E21:E22"/>
    <mergeCell ref="F21:F22"/>
    <mergeCell ref="T21:T22"/>
    <mergeCell ref="U21:U22"/>
    <mergeCell ref="G18:G21"/>
    <mergeCell ref="T13:T14"/>
    <mergeCell ref="U13:U14"/>
    <mergeCell ref="V13:V14"/>
    <mergeCell ref="S17:S18"/>
    <mergeCell ref="T17:T18"/>
    <mergeCell ref="U17:U18"/>
    <mergeCell ref="V17:V18"/>
    <mergeCell ref="B9:B10"/>
    <mergeCell ref="B13:B14"/>
    <mergeCell ref="G10:G13"/>
    <mergeCell ref="C13:C14"/>
    <mergeCell ref="C9:C10"/>
    <mergeCell ref="C5:C6"/>
    <mergeCell ref="D5:D6"/>
    <mergeCell ref="E5:E6"/>
    <mergeCell ref="O6:O11"/>
    <mergeCell ref="O20:O25"/>
    <mergeCell ref="O34:O39"/>
    <mergeCell ref="O48:O53"/>
    <mergeCell ref="I9:I23"/>
    <mergeCell ref="I37:I50"/>
    <mergeCell ref="N9:N22"/>
    <mergeCell ref="G26:G29"/>
    <mergeCell ref="G38:G41"/>
    <mergeCell ref="G46:G49"/>
    <mergeCell ref="N37:N50"/>
    <mergeCell ref="J16:J43"/>
    <mergeCell ref="K28:L30"/>
    <mergeCell ref="H48:H53"/>
    <mergeCell ref="U49:U50"/>
    <mergeCell ref="V49:V50"/>
    <mergeCell ref="S53:S54"/>
    <mergeCell ref="T53:T54"/>
    <mergeCell ref="U53:U54"/>
    <mergeCell ref="V53:V54"/>
    <mergeCell ref="S45:S46"/>
    <mergeCell ref="T45:T46"/>
    <mergeCell ref="U45:U46"/>
    <mergeCell ref="V45:V46"/>
    <mergeCell ref="T33:T34"/>
    <mergeCell ref="U33:U34"/>
    <mergeCell ref="V33:V34"/>
    <mergeCell ref="S37:S38"/>
    <mergeCell ref="T37:T38"/>
    <mergeCell ref="U37:U38"/>
    <mergeCell ref="AF1:AF2"/>
    <mergeCell ref="AG1:AG2"/>
    <mergeCell ref="AH1:AH2"/>
    <mergeCell ref="Z1:AB2"/>
    <mergeCell ref="T41:T42"/>
    <mergeCell ref="U41:U42"/>
    <mergeCell ref="V41:V42"/>
    <mergeCell ref="V37:V38"/>
    <mergeCell ref="A1:V3"/>
    <mergeCell ref="B5:B6"/>
    <mergeCell ref="B37:B38"/>
    <mergeCell ref="B41:B42"/>
    <mergeCell ref="B45:B46"/>
    <mergeCell ref="B49:B50"/>
    <mergeCell ref="AI1:AI2"/>
    <mergeCell ref="AJ1:AJ2"/>
    <mergeCell ref="Z3:AB3"/>
    <mergeCell ref="AC1:AC2"/>
    <mergeCell ref="AD1:AD2"/>
    <mergeCell ref="AE1:AE2"/>
    <mergeCell ref="Y19:Y20"/>
    <mergeCell ref="Y21:Y22"/>
    <mergeCell ref="Y23:Y24"/>
    <mergeCell ref="B53:B54"/>
    <mergeCell ref="M16:M43"/>
    <mergeCell ref="Y5:Y6"/>
    <mergeCell ref="Y9:Y10"/>
    <mergeCell ref="Y11:Y12"/>
    <mergeCell ref="Y13:Y14"/>
    <mergeCell ref="Y15:Y16"/>
    <mergeCell ref="Q5:Q6"/>
    <mergeCell ref="Q9:Q10"/>
    <mergeCell ref="Q13:Q14"/>
    <mergeCell ref="Q17:Q18"/>
    <mergeCell ref="Q21:Q22"/>
    <mergeCell ref="Q25:Q26"/>
    <mergeCell ref="Y7:Y8"/>
    <mergeCell ref="Z9:Z10"/>
    <mergeCell ref="Z11:Z12"/>
    <mergeCell ref="Z13:Z14"/>
    <mergeCell ref="Z15:Z16"/>
    <mergeCell ref="Z17:Z18"/>
    <mergeCell ref="Y17:Y18"/>
    <mergeCell ref="AD5:AD6"/>
    <mergeCell ref="Z7:Z8"/>
    <mergeCell ref="AB7:AB8"/>
    <mergeCell ref="AC7:AC8"/>
    <mergeCell ref="AD7:AD8"/>
    <mergeCell ref="AA5:AA6"/>
    <mergeCell ref="AA7:AA8"/>
    <mergeCell ref="Z5:Z6"/>
    <mergeCell ref="AB5:AB6"/>
    <mergeCell ref="AC5:AC6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17:AB18"/>
    <mergeCell ref="AC17:AC18"/>
    <mergeCell ref="AD17:AD18"/>
    <mergeCell ref="AA9:AA10"/>
    <mergeCell ref="AA11:AA12"/>
    <mergeCell ref="AA13:AA14"/>
    <mergeCell ref="AA15:AA16"/>
    <mergeCell ref="AA17:AA18"/>
    <mergeCell ref="AB13:AB14"/>
    <mergeCell ref="AC13:AC14"/>
    <mergeCell ref="AB19:AB20"/>
    <mergeCell ref="AC19:AC20"/>
    <mergeCell ref="AA33:AA34"/>
    <mergeCell ref="AA35:AA36"/>
    <mergeCell ref="AC29:AC30"/>
    <mergeCell ref="AC25:AC26"/>
    <mergeCell ref="AC35:AC36"/>
    <mergeCell ref="AA27:AA28"/>
    <mergeCell ref="Y37:Y38"/>
    <mergeCell ref="AA37:AA38"/>
    <mergeCell ref="AA39:AA40"/>
    <mergeCell ref="Z29:Z30"/>
    <mergeCell ref="AB29:AB30"/>
    <mergeCell ref="Z37:Z38"/>
    <mergeCell ref="Z39:Z40"/>
    <mergeCell ref="AB35:AB36"/>
    <mergeCell ref="AB39:AB40"/>
    <mergeCell ref="AA29:AA30"/>
    <mergeCell ref="AD23:AD24"/>
    <mergeCell ref="Z25:Z26"/>
    <mergeCell ref="Z27:Z28"/>
    <mergeCell ref="Y31:Y32"/>
    <mergeCell ref="Y33:Y34"/>
    <mergeCell ref="Y35:Y36"/>
    <mergeCell ref="AA31:AA32"/>
    <mergeCell ref="Y29:Y30"/>
    <mergeCell ref="Y25:Y26"/>
    <mergeCell ref="Y27:Y28"/>
    <mergeCell ref="AA21:AA22"/>
    <mergeCell ref="AA23:AA24"/>
    <mergeCell ref="AA25:AA26"/>
    <mergeCell ref="Y39:Y40"/>
    <mergeCell ref="AD19:AD20"/>
    <mergeCell ref="AB21:AB22"/>
    <mergeCell ref="AC21:AC22"/>
    <mergeCell ref="AD21:AD22"/>
    <mergeCell ref="AB23:AB24"/>
    <mergeCell ref="AC23:AC24"/>
    <mergeCell ref="AD33:AD34"/>
    <mergeCell ref="AD25:AD26"/>
    <mergeCell ref="AB27:AB28"/>
    <mergeCell ref="AC27:AC28"/>
    <mergeCell ref="AD27:AD28"/>
    <mergeCell ref="Z19:Z20"/>
    <mergeCell ref="Z21:Z22"/>
    <mergeCell ref="Z23:Z24"/>
    <mergeCell ref="AB25:AB26"/>
    <mergeCell ref="AA19:AA20"/>
    <mergeCell ref="AB45:AB46"/>
    <mergeCell ref="AD29:AD30"/>
    <mergeCell ref="Z31:Z32"/>
    <mergeCell ref="Z33:Z34"/>
    <mergeCell ref="Z35:Z36"/>
    <mergeCell ref="AB31:AB32"/>
    <mergeCell ref="AC31:AC32"/>
    <mergeCell ref="AD31:AD32"/>
    <mergeCell ref="AB33:AB34"/>
    <mergeCell ref="AC33:AC34"/>
    <mergeCell ref="AC45:AC46"/>
    <mergeCell ref="AD45:AD46"/>
    <mergeCell ref="AA41:AA42"/>
    <mergeCell ref="Y43:Y44"/>
    <mergeCell ref="Y45:Y46"/>
    <mergeCell ref="AB43:AB44"/>
    <mergeCell ref="AC43:AC44"/>
    <mergeCell ref="AD43:AD44"/>
    <mergeCell ref="Y41:Y42"/>
    <mergeCell ref="Z41:Z42"/>
    <mergeCell ref="AC39:AC40"/>
    <mergeCell ref="AD39:AD40"/>
    <mergeCell ref="AB41:AB42"/>
    <mergeCell ref="AC41:AC42"/>
    <mergeCell ref="AD41:AD42"/>
    <mergeCell ref="AD35:AD36"/>
    <mergeCell ref="AB37:AB38"/>
    <mergeCell ref="AC37:AC38"/>
    <mergeCell ref="AD37:AD38"/>
    <mergeCell ref="AC47:AC48"/>
    <mergeCell ref="AD47:AD48"/>
    <mergeCell ref="AB49:AB50"/>
    <mergeCell ref="AC49:AC50"/>
    <mergeCell ref="AD49:AD50"/>
    <mergeCell ref="AB47:AB48"/>
    <mergeCell ref="AB51:AB52"/>
    <mergeCell ref="AC51:AC52"/>
    <mergeCell ref="AD51:AD52"/>
    <mergeCell ref="AB53:AB54"/>
    <mergeCell ref="AC53:AC54"/>
    <mergeCell ref="AD53:AD54"/>
    <mergeCell ref="Z47:Z48"/>
    <mergeCell ref="Z49:Z50"/>
    <mergeCell ref="AA43:AA44"/>
    <mergeCell ref="AA45:AA46"/>
    <mergeCell ref="Y47:Y48"/>
    <mergeCell ref="Y49:Y50"/>
    <mergeCell ref="AA47:AA48"/>
    <mergeCell ref="Z43:Z44"/>
    <mergeCell ref="Z45:Z46"/>
    <mergeCell ref="AA49:AA50"/>
    <mergeCell ref="AA51:AA52"/>
    <mergeCell ref="AA53:AA54"/>
    <mergeCell ref="Z51:Z52"/>
    <mergeCell ref="Z53:Z54"/>
    <mergeCell ref="R53:R54"/>
    <mergeCell ref="Y51:Y52"/>
    <mergeCell ref="Y53:Y54"/>
    <mergeCell ref="S49:S50"/>
    <mergeCell ref="T49:T50"/>
    <mergeCell ref="R37:R38"/>
    <mergeCell ref="C33:C34"/>
    <mergeCell ref="C53:C54"/>
    <mergeCell ref="C49:C50"/>
    <mergeCell ref="C45:C46"/>
    <mergeCell ref="C41:C42"/>
    <mergeCell ref="Q33:Q34"/>
    <mergeCell ref="D37:D38"/>
    <mergeCell ref="E37:E38"/>
    <mergeCell ref="F37:F38"/>
    <mergeCell ref="R9:R10"/>
    <mergeCell ref="R13:R14"/>
    <mergeCell ref="R17:R18"/>
    <mergeCell ref="R21:R22"/>
    <mergeCell ref="R25:R26"/>
    <mergeCell ref="R33:R34"/>
    <mergeCell ref="Q53:Q54"/>
    <mergeCell ref="H6:H11"/>
    <mergeCell ref="H20:H27"/>
    <mergeCell ref="H34:H39"/>
    <mergeCell ref="P10:P13"/>
    <mergeCell ref="R41:R42"/>
    <mergeCell ref="Q37:Q38"/>
    <mergeCell ref="Q41:Q42"/>
    <mergeCell ref="Q45:Q46"/>
    <mergeCell ref="R5:R6"/>
    <mergeCell ref="R49:R50"/>
    <mergeCell ref="P18:P21"/>
    <mergeCell ref="P38:P41"/>
    <mergeCell ref="P46:P49"/>
    <mergeCell ref="C29:C30"/>
    <mergeCell ref="C25:C26"/>
    <mergeCell ref="C21:C22"/>
    <mergeCell ref="C17:C18"/>
    <mergeCell ref="Q49:Q50"/>
    <mergeCell ref="C37:C38"/>
  </mergeCells>
  <phoneticPr fontId="2"/>
  <pageMargins left="0.27559055118110237" right="0.23622047244094491" top="0.31496062992125984" bottom="0.39370078740157483" header="0.31496062992125984" footer="0.31496062992125984"/>
  <pageSetup paperSize="9" scale="73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Normal="100" workbookViewId="0">
      <selection activeCell="W1" sqref="W1"/>
    </sheetView>
  </sheetViews>
  <sheetFormatPr defaultRowHeight="17.25"/>
  <cols>
    <col min="1" max="1" width="5" style="5" customWidth="1"/>
    <col min="2" max="2" width="5" style="4" hidden="1" customWidth="1"/>
    <col min="3" max="3" width="5" style="26" hidden="1" customWidth="1"/>
    <col min="4" max="4" width="17.5" style="33" customWidth="1"/>
    <col min="5" max="5" width="3.125" style="34" customWidth="1"/>
    <col min="6" max="6" width="16.875" style="35" customWidth="1"/>
    <col min="7" max="16" width="5.625" style="4" customWidth="1"/>
    <col min="17" max="17" width="5.625" style="4" hidden="1" customWidth="1"/>
    <col min="18" max="18" width="5.625" style="26" hidden="1" customWidth="1"/>
    <col min="19" max="19" width="17.5" style="33" customWidth="1"/>
    <col min="20" max="20" width="3.125" style="34" customWidth="1"/>
    <col min="21" max="21" width="16.875" style="35" customWidth="1"/>
    <col min="22" max="22" width="5" style="6" customWidth="1"/>
    <col min="23" max="24" width="9" style="4"/>
    <col min="25" max="25" width="5.625" style="4" customWidth="1"/>
    <col min="26" max="29" width="5.625" style="4" hidden="1" customWidth="1"/>
    <col min="30" max="30" width="15" style="4" hidden="1" customWidth="1"/>
    <col min="31" max="31" width="4.375" style="4" hidden="1" customWidth="1"/>
    <col min="32" max="32" width="13.625" style="4" hidden="1" customWidth="1"/>
    <col min="33" max="35" width="0" style="4" hidden="1" customWidth="1"/>
    <col min="36" max="16384" width="9" style="4"/>
  </cols>
  <sheetData>
    <row r="1" spans="1:35" ht="13.5" customHeight="1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Z1" s="93" t="s">
        <v>0</v>
      </c>
      <c r="AA1" s="93"/>
      <c r="AB1" s="93" t="s">
        <v>1</v>
      </c>
      <c r="AC1" s="93" t="s">
        <v>2</v>
      </c>
      <c r="AD1" s="93" t="s">
        <v>3</v>
      </c>
      <c r="AE1" s="93" t="s">
        <v>4</v>
      </c>
      <c r="AF1" s="93" t="s">
        <v>5</v>
      </c>
      <c r="AG1" s="93" t="s">
        <v>6</v>
      </c>
      <c r="AH1" s="94" t="s">
        <v>8</v>
      </c>
      <c r="AI1" s="93" t="s">
        <v>7</v>
      </c>
    </row>
    <row r="2" spans="1:35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Z2" s="93"/>
      <c r="AA2" s="93"/>
      <c r="AB2" s="93"/>
      <c r="AC2" s="93"/>
      <c r="AD2" s="93"/>
      <c r="AE2" s="93"/>
      <c r="AF2" s="93"/>
      <c r="AG2" s="93"/>
      <c r="AH2" s="95"/>
      <c r="AI2" s="93"/>
    </row>
    <row r="3" spans="1:35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Z3" s="93" t="s">
        <v>9</v>
      </c>
      <c r="AA3" s="93"/>
      <c r="AB3" s="31">
        <v>5</v>
      </c>
      <c r="AC3" s="31">
        <v>3</v>
      </c>
      <c r="AD3" s="31">
        <v>3</v>
      </c>
      <c r="AE3" s="31">
        <v>3</v>
      </c>
      <c r="AF3" s="31">
        <v>8</v>
      </c>
      <c r="AG3" s="31">
        <v>1</v>
      </c>
      <c r="AH3" s="1">
        <v>3</v>
      </c>
      <c r="AI3" s="31">
        <f>SUM(AB3:AH3)</f>
        <v>26</v>
      </c>
    </row>
    <row r="4" spans="1:35" ht="22.5" customHeight="1"/>
    <row r="5" spans="1:35" ht="22.5" customHeight="1">
      <c r="A5" s="65">
        <v>1</v>
      </c>
      <c r="B5" s="43">
        <v>1</v>
      </c>
      <c r="C5" s="28"/>
      <c r="D5" s="71" t="str">
        <f>IF($B5="","",VLOOKUP($B5,$AA$5:$AH$100,4))</f>
        <v>村田　梨於</v>
      </c>
      <c r="E5" s="77" t="str">
        <f>IF($B5="","",VLOOKUP($B5,$AA$5:$AH$100,5))</f>
        <v>②</v>
      </c>
      <c r="F5" s="78" t="str">
        <f>IF($B5="","",VLOOKUP($B5,$AA$5:$AH$100,6))</f>
        <v>（とわの森三愛）</v>
      </c>
      <c r="G5" s="7"/>
      <c r="P5" s="8"/>
      <c r="Q5" s="43">
        <v>3</v>
      </c>
      <c r="R5" s="28"/>
      <c r="S5" s="71" t="str">
        <f>IF($Q5="","",VLOOKUP($Q5,$AA$5:$AH$100,4))</f>
        <v>永井　梓帆</v>
      </c>
      <c r="T5" s="77" t="str">
        <f>IF($Q5="","",VLOOKUP($Q5,$AA$5:$AH$100,5))</f>
        <v>②</v>
      </c>
      <c r="U5" s="78" t="str">
        <f>IF($Q5="","",VLOOKUP($Q5,$AA$5:$AH$100,6))</f>
        <v>（札幌龍谷学園）</v>
      </c>
      <c r="V5" s="62">
        <v>14</v>
      </c>
      <c r="AA5" s="43">
        <v>1</v>
      </c>
      <c r="AB5" s="49" t="s">
        <v>132</v>
      </c>
      <c r="AC5" s="90" t="s">
        <v>8</v>
      </c>
      <c r="AD5" s="200" t="s">
        <v>148</v>
      </c>
      <c r="AE5" s="197" t="s">
        <v>146</v>
      </c>
      <c r="AF5" s="203" t="s">
        <v>147</v>
      </c>
    </row>
    <row r="6" spans="1:35" ht="22.5" customHeight="1">
      <c r="A6" s="65"/>
      <c r="B6" s="45"/>
      <c r="C6" s="30"/>
      <c r="D6" s="74"/>
      <c r="E6" s="76"/>
      <c r="F6" s="80"/>
      <c r="H6" s="64">
        <v>11</v>
      </c>
      <c r="O6" s="61">
        <v>15</v>
      </c>
      <c r="Q6" s="45"/>
      <c r="R6" s="30"/>
      <c r="S6" s="74"/>
      <c r="T6" s="76"/>
      <c r="U6" s="80"/>
      <c r="V6" s="62"/>
      <c r="AA6" s="45"/>
      <c r="AB6" s="50"/>
      <c r="AC6" s="92"/>
      <c r="AD6" s="201"/>
      <c r="AE6" s="197"/>
      <c r="AF6" s="204"/>
    </row>
    <row r="7" spans="1:35" ht="22.5" customHeight="1">
      <c r="H7" s="65"/>
      <c r="O7" s="62"/>
      <c r="AA7" s="43">
        <v>2</v>
      </c>
      <c r="AB7" s="49" t="s">
        <v>132</v>
      </c>
      <c r="AC7" s="90" t="s">
        <v>8</v>
      </c>
      <c r="AD7" s="200" t="s">
        <v>150</v>
      </c>
      <c r="AE7" s="197" t="s">
        <v>149</v>
      </c>
      <c r="AF7" s="203" t="s">
        <v>147</v>
      </c>
    </row>
    <row r="8" spans="1:35" ht="22.5" customHeight="1">
      <c r="H8" s="65"/>
      <c r="O8" s="62"/>
      <c r="AA8" s="45"/>
      <c r="AB8" s="50"/>
      <c r="AC8" s="92"/>
      <c r="AD8" s="201"/>
      <c r="AE8" s="197"/>
      <c r="AF8" s="204"/>
    </row>
    <row r="9" spans="1:35" ht="22.5" customHeight="1">
      <c r="A9" s="65">
        <v>2</v>
      </c>
      <c r="B9" s="43">
        <v>14</v>
      </c>
      <c r="C9" s="28"/>
      <c r="D9" s="71" t="str">
        <f>IF($B9="","",VLOOKUP($B9,$AA$5:$AH$100,4))</f>
        <v>堀　　 歌純</v>
      </c>
      <c r="E9" s="77" t="str">
        <f>IF($B9="","",VLOOKUP($B9,$AA$5:$AH$100,5))</f>
        <v>①</v>
      </c>
      <c r="F9" s="81" t="str">
        <f>IF($B9="","",VLOOKUP($B9,$AA$5:$AH$100,6))</f>
        <v>（小樽桜陽）</v>
      </c>
      <c r="H9" s="65"/>
      <c r="I9" s="64">
        <v>19</v>
      </c>
      <c r="N9" s="61">
        <v>21</v>
      </c>
      <c r="O9" s="62"/>
      <c r="Q9" s="43">
        <v>7</v>
      </c>
      <c r="R9" s="28"/>
      <c r="S9" s="71" t="str">
        <f>IF($Q9="","",VLOOKUP($Q9,$AA$5:$AH$100,4))</f>
        <v>對馬　知伽</v>
      </c>
      <c r="T9" s="77" t="str">
        <f>IF($Q9="","",VLOOKUP($Q9,$AA$5:$AH$100,5))</f>
        <v>②</v>
      </c>
      <c r="U9" s="81" t="str">
        <f>IF($Q9="","",VLOOKUP($Q9,$AA$5:$AH$100,6))</f>
        <v>（函館大妻）</v>
      </c>
      <c r="V9" s="62">
        <v>15</v>
      </c>
      <c r="AA9" s="43">
        <v>3</v>
      </c>
      <c r="AB9" s="49" t="s">
        <v>132</v>
      </c>
      <c r="AC9" s="90" t="s">
        <v>8</v>
      </c>
      <c r="AD9" s="200" t="s">
        <v>152</v>
      </c>
      <c r="AE9" s="197" t="s">
        <v>146</v>
      </c>
      <c r="AF9" s="203" t="s">
        <v>151</v>
      </c>
    </row>
    <row r="10" spans="1:35" ht="22.5" customHeight="1">
      <c r="A10" s="65"/>
      <c r="B10" s="45"/>
      <c r="C10" s="30"/>
      <c r="D10" s="74"/>
      <c r="E10" s="76"/>
      <c r="F10" s="83"/>
      <c r="G10" s="64">
        <v>1</v>
      </c>
      <c r="H10" s="65"/>
      <c r="I10" s="65"/>
      <c r="N10" s="62"/>
      <c r="O10" s="62"/>
      <c r="P10" s="61">
        <v>6</v>
      </c>
      <c r="Q10" s="45"/>
      <c r="R10" s="30"/>
      <c r="S10" s="74"/>
      <c r="T10" s="76"/>
      <c r="U10" s="83"/>
      <c r="V10" s="62"/>
      <c r="AA10" s="45"/>
      <c r="AB10" s="50"/>
      <c r="AC10" s="92"/>
      <c r="AD10" s="201"/>
      <c r="AE10" s="197"/>
      <c r="AF10" s="204"/>
    </row>
    <row r="11" spans="1:35" ht="22.5" customHeight="1">
      <c r="G11" s="65"/>
      <c r="H11" s="66"/>
      <c r="I11" s="65"/>
      <c r="N11" s="62"/>
      <c r="O11" s="63"/>
      <c r="P11" s="62"/>
      <c r="Q11" s="25"/>
      <c r="R11" s="27"/>
      <c r="AA11" s="43">
        <v>4</v>
      </c>
      <c r="AB11" s="58" t="s">
        <v>128</v>
      </c>
      <c r="AC11" s="40">
        <v>1</v>
      </c>
      <c r="AD11" s="200" t="s">
        <v>255</v>
      </c>
      <c r="AE11" s="197" t="s">
        <v>209</v>
      </c>
      <c r="AF11" s="154" t="s">
        <v>212</v>
      </c>
    </row>
    <row r="12" spans="1:35" ht="22.5" customHeight="1">
      <c r="G12" s="65"/>
      <c r="I12" s="65"/>
      <c r="N12" s="62"/>
      <c r="P12" s="62"/>
      <c r="Q12" s="25"/>
      <c r="R12" s="27"/>
      <c r="AA12" s="45"/>
      <c r="AB12" s="59"/>
      <c r="AC12" s="42"/>
      <c r="AD12" s="201"/>
      <c r="AE12" s="197"/>
      <c r="AF12" s="155"/>
    </row>
    <row r="13" spans="1:35" ht="22.5" customHeight="1">
      <c r="A13" s="65">
        <v>3</v>
      </c>
      <c r="B13" s="43">
        <v>22</v>
      </c>
      <c r="C13" s="28"/>
      <c r="D13" s="71" t="str">
        <f>IF($B13="","",VLOOKUP($B13,$AA$5:$AH$100,4))</f>
        <v>柳原　のぞみ</v>
      </c>
      <c r="E13" s="77" t="str">
        <f>IF($B13="","",VLOOKUP($B13,$AA$5:$AH$100,5))</f>
        <v>②</v>
      </c>
      <c r="F13" s="78" t="str">
        <f>IF($B13="","",VLOOKUP($B13,$AA$5:$AH$100,6))</f>
        <v>（札幌龍谷学園）</v>
      </c>
      <c r="G13" s="66"/>
      <c r="I13" s="65"/>
      <c r="N13" s="62"/>
      <c r="P13" s="63"/>
      <c r="Q13" s="43">
        <v>21</v>
      </c>
      <c r="R13" s="28"/>
      <c r="S13" s="71" t="str">
        <f>IF($Q13="","",VLOOKUP($Q13,$AA$5:$AH$100,4))</f>
        <v>中垣内　里佳</v>
      </c>
      <c r="T13" s="77" t="str">
        <f>IF($Q13="","",VLOOKUP($Q13,$AA$5:$AH$100,5))</f>
        <v>①</v>
      </c>
      <c r="U13" s="78" t="str">
        <f>IF($Q13="","",VLOOKUP($Q13,$AA$5:$AH$100,6))</f>
        <v>（とわの森三愛）</v>
      </c>
      <c r="V13" s="62">
        <v>16</v>
      </c>
      <c r="AA13" s="43">
        <v>5</v>
      </c>
      <c r="AB13" s="58" t="s">
        <v>128</v>
      </c>
      <c r="AC13" s="40">
        <v>2</v>
      </c>
      <c r="AD13" s="200" t="s">
        <v>226</v>
      </c>
      <c r="AE13" s="197" t="s">
        <v>213</v>
      </c>
      <c r="AF13" s="154" t="s">
        <v>227</v>
      </c>
    </row>
    <row r="14" spans="1:35" ht="22.5" customHeight="1">
      <c r="A14" s="65"/>
      <c r="B14" s="45"/>
      <c r="C14" s="30"/>
      <c r="D14" s="74"/>
      <c r="E14" s="76"/>
      <c r="F14" s="80"/>
      <c r="I14" s="65"/>
      <c r="N14" s="62"/>
      <c r="Q14" s="45"/>
      <c r="R14" s="30"/>
      <c r="S14" s="74"/>
      <c r="T14" s="76"/>
      <c r="U14" s="80"/>
      <c r="V14" s="62"/>
      <c r="AA14" s="45"/>
      <c r="AB14" s="59"/>
      <c r="AC14" s="42"/>
      <c r="AD14" s="201"/>
      <c r="AE14" s="197"/>
      <c r="AF14" s="155"/>
    </row>
    <row r="15" spans="1:35" ht="22.5" customHeight="1">
      <c r="I15" s="65"/>
      <c r="N15" s="62"/>
      <c r="AA15" s="43">
        <v>6</v>
      </c>
      <c r="AB15" s="58" t="s">
        <v>128</v>
      </c>
      <c r="AC15" s="40">
        <v>3</v>
      </c>
      <c r="AD15" s="200" t="s">
        <v>228</v>
      </c>
      <c r="AE15" s="197" t="s">
        <v>209</v>
      </c>
      <c r="AF15" s="154" t="s">
        <v>254</v>
      </c>
    </row>
    <row r="16" spans="1:35" ht="22.5" customHeight="1">
      <c r="I16" s="65"/>
      <c r="J16" s="177" t="s">
        <v>314</v>
      </c>
      <c r="M16" s="174" t="s">
        <v>315</v>
      </c>
      <c r="N16" s="62"/>
      <c r="AA16" s="45"/>
      <c r="AB16" s="59"/>
      <c r="AC16" s="42"/>
      <c r="AD16" s="201"/>
      <c r="AE16" s="197"/>
      <c r="AF16" s="155"/>
    </row>
    <row r="17" spans="1:32" ht="22.5" customHeight="1">
      <c r="A17" s="65">
        <v>4</v>
      </c>
      <c r="B17" s="43">
        <v>9</v>
      </c>
      <c r="C17" s="28"/>
      <c r="D17" s="71" t="str">
        <f>IF($B17="","",VLOOKUP($B17,$AA$5:$AH$100,4))</f>
        <v>髙田　聖央</v>
      </c>
      <c r="E17" s="77" t="str">
        <f>IF($B17="","",VLOOKUP($B17,$AA$5:$AH$100,5))</f>
        <v>②</v>
      </c>
      <c r="F17" s="81" t="str">
        <f>IF($B17="","",VLOOKUP($B17,$AA$5:$AH$100,6))</f>
        <v>（苫小牧東）</v>
      </c>
      <c r="I17" s="65"/>
      <c r="J17" s="178"/>
      <c r="M17" s="175"/>
      <c r="N17" s="62"/>
      <c r="Q17" s="43">
        <v>10</v>
      </c>
      <c r="R17" s="28"/>
      <c r="S17" s="71" t="str">
        <f>IF($Q17="","",VLOOKUP($Q17,$AA$5:$AH$100,4))</f>
        <v>淺井　歩夢</v>
      </c>
      <c r="T17" s="77" t="str">
        <f>IF($Q17="","",VLOOKUP($Q17,$AA$5:$AH$100,5))</f>
        <v>②</v>
      </c>
      <c r="U17" s="81" t="str">
        <f>IF($Q17="","",VLOOKUP($Q17,$AA$5:$AH$100,6))</f>
        <v>（苫小牧東）</v>
      </c>
      <c r="V17" s="62">
        <v>17</v>
      </c>
      <c r="AA17" s="43">
        <v>7</v>
      </c>
      <c r="AB17" s="58" t="s">
        <v>128</v>
      </c>
      <c r="AC17" s="40">
        <v>4</v>
      </c>
      <c r="AD17" s="200" t="s">
        <v>230</v>
      </c>
      <c r="AE17" s="197" t="s">
        <v>209</v>
      </c>
      <c r="AF17" s="154" t="s">
        <v>231</v>
      </c>
    </row>
    <row r="18" spans="1:32" ht="22.5" customHeight="1">
      <c r="A18" s="65"/>
      <c r="B18" s="45"/>
      <c r="C18" s="30"/>
      <c r="D18" s="74"/>
      <c r="E18" s="76"/>
      <c r="F18" s="83"/>
      <c r="G18" s="64">
        <v>2</v>
      </c>
      <c r="I18" s="65"/>
      <c r="J18" s="178"/>
      <c r="M18" s="175"/>
      <c r="N18" s="62"/>
      <c r="P18" s="61">
        <v>7</v>
      </c>
      <c r="Q18" s="45"/>
      <c r="R18" s="30"/>
      <c r="S18" s="74"/>
      <c r="T18" s="76"/>
      <c r="U18" s="83"/>
      <c r="V18" s="62"/>
      <c r="AA18" s="45"/>
      <c r="AB18" s="59"/>
      <c r="AC18" s="42"/>
      <c r="AD18" s="201"/>
      <c r="AE18" s="197"/>
      <c r="AF18" s="155"/>
    </row>
    <row r="19" spans="1:32" ht="22.5" customHeight="1">
      <c r="G19" s="65"/>
      <c r="I19" s="65"/>
      <c r="J19" s="178"/>
      <c r="M19" s="175"/>
      <c r="N19" s="62"/>
      <c r="P19" s="62"/>
      <c r="Q19" s="25"/>
      <c r="R19" s="27"/>
      <c r="AA19" s="43">
        <v>8</v>
      </c>
      <c r="AB19" s="58" t="s">
        <v>128</v>
      </c>
      <c r="AC19" s="40">
        <v>5</v>
      </c>
      <c r="AD19" s="200" t="s">
        <v>225</v>
      </c>
      <c r="AE19" s="197" t="s">
        <v>209</v>
      </c>
      <c r="AF19" s="154" t="s">
        <v>227</v>
      </c>
    </row>
    <row r="20" spans="1:32" ht="22.5" customHeight="1">
      <c r="G20" s="65"/>
      <c r="H20" s="64">
        <v>12</v>
      </c>
      <c r="I20" s="65"/>
      <c r="J20" s="178"/>
      <c r="M20" s="175"/>
      <c r="N20" s="62"/>
      <c r="O20" s="61">
        <v>16</v>
      </c>
      <c r="P20" s="62"/>
      <c r="Q20" s="25"/>
      <c r="R20" s="27"/>
      <c r="AA20" s="45"/>
      <c r="AB20" s="59"/>
      <c r="AC20" s="42"/>
      <c r="AD20" s="201"/>
      <c r="AE20" s="197"/>
      <c r="AF20" s="155"/>
    </row>
    <row r="21" spans="1:32" ht="22.5" customHeight="1">
      <c r="A21" s="65">
        <v>5</v>
      </c>
      <c r="B21" s="43">
        <v>5</v>
      </c>
      <c r="C21" s="28"/>
      <c r="D21" s="71" t="str">
        <f>IF($B21="","",VLOOKUP($B21,$AA$5:$AH$100,4))</f>
        <v>森川　　 晶</v>
      </c>
      <c r="E21" s="77" t="str">
        <f>IF($B21="","",VLOOKUP($B21,$AA$5:$AH$100,5))</f>
        <v>①</v>
      </c>
      <c r="F21" s="81" t="str">
        <f>IF($B21="","",VLOOKUP($B21,$AA$5:$AH$100,6))</f>
        <v>（遺愛女子）</v>
      </c>
      <c r="G21" s="66"/>
      <c r="H21" s="65"/>
      <c r="I21" s="65"/>
      <c r="J21" s="178"/>
      <c r="M21" s="175"/>
      <c r="N21" s="62"/>
      <c r="O21" s="62"/>
      <c r="P21" s="63"/>
      <c r="Q21" s="43">
        <v>24</v>
      </c>
      <c r="R21" s="28"/>
      <c r="S21" s="71" t="str">
        <f>IF($Q21="","",VLOOKUP($Q21,$AA$5:$AH$100,4))</f>
        <v>佐藤　かのん</v>
      </c>
      <c r="T21" s="77" t="str">
        <f>IF($Q21="","",VLOOKUP($Q21,$AA$5:$AH$100,5))</f>
        <v>②</v>
      </c>
      <c r="U21" s="78" t="str">
        <f>IF($Q21="","",VLOOKUP($Q21,$AA$5:$AH$100,6))</f>
        <v>（室蘭清水丘）</v>
      </c>
      <c r="V21" s="62">
        <v>18</v>
      </c>
      <c r="AA21" s="43">
        <v>9</v>
      </c>
      <c r="AB21" s="55" t="s">
        <v>3</v>
      </c>
      <c r="AC21" s="40">
        <v>1</v>
      </c>
      <c r="AD21" s="200" t="s">
        <v>239</v>
      </c>
      <c r="AE21" s="197" t="s">
        <v>209</v>
      </c>
      <c r="AF21" s="154" t="s">
        <v>241</v>
      </c>
    </row>
    <row r="22" spans="1:32" ht="22.5" customHeight="1">
      <c r="A22" s="65"/>
      <c r="B22" s="45"/>
      <c r="C22" s="30"/>
      <c r="D22" s="74"/>
      <c r="E22" s="76"/>
      <c r="F22" s="83"/>
      <c r="H22" s="65"/>
      <c r="I22" s="65"/>
      <c r="J22" s="178"/>
      <c r="M22" s="175"/>
      <c r="N22" s="63"/>
      <c r="O22" s="62"/>
      <c r="Q22" s="45"/>
      <c r="R22" s="30"/>
      <c r="S22" s="74"/>
      <c r="T22" s="76"/>
      <c r="U22" s="80"/>
      <c r="V22" s="62"/>
      <c r="AA22" s="45"/>
      <c r="AB22" s="56"/>
      <c r="AC22" s="42"/>
      <c r="AD22" s="201"/>
      <c r="AE22" s="197"/>
      <c r="AF22" s="155"/>
    </row>
    <row r="23" spans="1:32" ht="22.5" customHeight="1">
      <c r="H23" s="65"/>
      <c r="I23" s="66"/>
      <c r="J23" s="178"/>
      <c r="M23" s="175"/>
      <c r="O23" s="62"/>
      <c r="AA23" s="43">
        <v>10</v>
      </c>
      <c r="AB23" s="55" t="s">
        <v>3</v>
      </c>
      <c r="AC23" s="40">
        <v>2</v>
      </c>
      <c r="AD23" s="200" t="s">
        <v>240</v>
      </c>
      <c r="AE23" s="197" t="s">
        <v>209</v>
      </c>
      <c r="AF23" s="154" t="s">
        <v>241</v>
      </c>
    </row>
    <row r="24" spans="1:32" ht="22.5" customHeight="1">
      <c r="H24" s="65"/>
      <c r="J24" s="178"/>
      <c r="M24" s="175"/>
      <c r="O24" s="62"/>
      <c r="AA24" s="45"/>
      <c r="AB24" s="56"/>
      <c r="AC24" s="42"/>
      <c r="AD24" s="201"/>
      <c r="AE24" s="197"/>
      <c r="AF24" s="155"/>
    </row>
    <row r="25" spans="1:32" ht="22.5" customHeight="1">
      <c r="A25" s="65">
        <v>6</v>
      </c>
      <c r="B25" s="43">
        <v>18</v>
      </c>
      <c r="C25" s="28"/>
      <c r="D25" s="71" t="str">
        <f>IF($B25="","",VLOOKUP($B25,$AA$5:$AH$100,4))</f>
        <v>大谷　捺実</v>
      </c>
      <c r="E25" s="77" t="str">
        <f>IF($B25="","",VLOOKUP($B25,$AA$5:$AH$100,5))</f>
        <v>①</v>
      </c>
      <c r="F25" s="78" t="str">
        <f>IF($B25="","",VLOOKUP($B25,$AA$5:$AH$100,6))</f>
        <v>（とわの森三愛）</v>
      </c>
      <c r="H25" s="65"/>
      <c r="J25" s="178"/>
      <c r="K25" s="9"/>
      <c r="L25" s="9"/>
      <c r="M25" s="175"/>
      <c r="O25" s="63"/>
      <c r="P25" s="8"/>
      <c r="Q25" s="43">
        <v>15</v>
      </c>
      <c r="R25" s="28"/>
      <c r="S25" s="71" t="str">
        <f>IF($Q25="","",VLOOKUP($Q25,$AA$5:$AH$100,4))</f>
        <v>開発　莉子</v>
      </c>
      <c r="T25" s="77" t="str">
        <f>IF($Q25="","",VLOOKUP($Q25,$AA$5:$AH$100,5))</f>
        <v>②</v>
      </c>
      <c r="U25" s="78" t="str">
        <f>IF($Q25="","",VLOOKUP($Q25,$AA$5:$AH$100,6))</f>
        <v>（とわの森三愛）</v>
      </c>
      <c r="V25" s="62">
        <v>19</v>
      </c>
      <c r="AA25" s="43">
        <v>11</v>
      </c>
      <c r="AB25" s="55" t="s">
        <v>3</v>
      </c>
      <c r="AC25" s="40">
        <v>3</v>
      </c>
      <c r="AD25" s="200" t="s">
        <v>237</v>
      </c>
      <c r="AE25" s="197" t="s">
        <v>213</v>
      </c>
      <c r="AF25" s="159" t="s">
        <v>238</v>
      </c>
    </row>
    <row r="26" spans="1:32" ht="22.5" customHeight="1">
      <c r="A26" s="65"/>
      <c r="B26" s="45"/>
      <c r="C26" s="30"/>
      <c r="D26" s="74"/>
      <c r="E26" s="76"/>
      <c r="F26" s="80"/>
      <c r="G26" s="64">
        <v>3</v>
      </c>
      <c r="H26" s="65"/>
      <c r="J26" s="178"/>
      <c r="K26" s="9"/>
      <c r="L26" s="9"/>
      <c r="M26" s="175"/>
      <c r="Q26" s="45"/>
      <c r="R26" s="30"/>
      <c r="S26" s="74"/>
      <c r="T26" s="76"/>
      <c r="U26" s="80"/>
      <c r="V26" s="62"/>
      <c r="AA26" s="45"/>
      <c r="AB26" s="56"/>
      <c r="AC26" s="42"/>
      <c r="AD26" s="201"/>
      <c r="AE26" s="197"/>
      <c r="AF26" s="160"/>
    </row>
    <row r="27" spans="1:32" ht="22.5" customHeight="1">
      <c r="G27" s="65"/>
      <c r="H27" s="66"/>
      <c r="J27" s="178"/>
      <c r="K27" s="10"/>
      <c r="L27" s="10"/>
      <c r="M27" s="175"/>
      <c r="AA27" s="43">
        <v>12</v>
      </c>
      <c r="AB27" s="52" t="s">
        <v>131</v>
      </c>
      <c r="AC27" s="40">
        <v>1</v>
      </c>
      <c r="AD27" s="200" t="s">
        <v>199</v>
      </c>
      <c r="AE27" s="197" t="s">
        <v>187</v>
      </c>
      <c r="AF27" s="154" t="s">
        <v>201</v>
      </c>
    </row>
    <row r="28" spans="1:32" ht="22.5" customHeight="1">
      <c r="G28" s="65"/>
      <c r="J28" s="178"/>
      <c r="K28" s="67">
        <v>25</v>
      </c>
      <c r="L28" s="68"/>
      <c r="M28" s="175"/>
      <c r="AA28" s="45"/>
      <c r="AB28" s="53"/>
      <c r="AC28" s="42"/>
      <c r="AD28" s="201"/>
      <c r="AE28" s="197"/>
      <c r="AF28" s="155"/>
    </row>
    <row r="29" spans="1:32" ht="22.5" customHeight="1">
      <c r="A29" s="65">
        <v>7</v>
      </c>
      <c r="B29" s="43">
        <v>23</v>
      </c>
      <c r="C29" s="28"/>
      <c r="D29" s="71" t="str">
        <f>IF($B29="","",VLOOKUP($B29,$AA$5:$AH$100,4))</f>
        <v>山内　美海</v>
      </c>
      <c r="E29" s="77" t="str">
        <f>IF($B29="","",VLOOKUP($B29,$AA$5:$AH$100,5))</f>
        <v>②</v>
      </c>
      <c r="F29" s="81" t="str">
        <f>IF($B29="","",VLOOKUP($B29,$AA$5:$AH$100,6))</f>
        <v>（室蘭栄）</v>
      </c>
      <c r="G29" s="66"/>
      <c r="J29" s="178"/>
      <c r="K29" s="69"/>
      <c r="L29" s="70"/>
      <c r="M29" s="175"/>
      <c r="Q29" s="43">
        <v>12</v>
      </c>
      <c r="R29" s="28"/>
      <c r="S29" s="71" t="str">
        <f>IF($Q29="","",VLOOKUP($Q29,$AA$5:$AH$100,4))</f>
        <v>中田　恵水</v>
      </c>
      <c r="T29" s="77" t="str">
        <f>IF($Q29="","",VLOOKUP($Q29,$AA$5:$AH$100,5))</f>
        <v>①</v>
      </c>
      <c r="U29" s="81" t="str">
        <f>IF($Q29="","",VLOOKUP($Q29,$AA$5:$AH$100,6))</f>
        <v>（寿都）</v>
      </c>
      <c r="V29" s="62">
        <v>20</v>
      </c>
      <c r="AA29" s="43">
        <v>13</v>
      </c>
      <c r="AB29" s="52" t="s">
        <v>131</v>
      </c>
      <c r="AC29" s="40">
        <v>2</v>
      </c>
      <c r="AD29" s="200" t="s">
        <v>198</v>
      </c>
      <c r="AE29" s="197" t="s">
        <v>189</v>
      </c>
      <c r="AF29" s="154" t="s">
        <v>197</v>
      </c>
    </row>
    <row r="30" spans="1:32" ht="22.5" customHeight="1">
      <c r="A30" s="65"/>
      <c r="B30" s="45"/>
      <c r="C30" s="30"/>
      <c r="D30" s="74"/>
      <c r="E30" s="76"/>
      <c r="F30" s="83"/>
      <c r="J30" s="178"/>
      <c r="K30" s="69"/>
      <c r="L30" s="70"/>
      <c r="M30" s="175"/>
      <c r="P30" s="61">
        <v>8</v>
      </c>
      <c r="Q30" s="45"/>
      <c r="R30" s="30"/>
      <c r="S30" s="74"/>
      <c r="T30" s="76"/>
      <c r="U30" s="83"/>
      <c r="V30" s="62"/>
      <c r="AA30" s="45"/>
      <c r="AB30" s="53"/>
      <c r="AC30" s="42"/>
      <c r="AD30" s="201"/>
      <c r="AE30" s="197"/>
      <c r="AF30" s="155"/>
    </row>
    <row r="31" spans="1:32" ht="22.5" customHeight="1">
      <c r="J31" s="178"/>
      <c r="M31" s="175"/>
      <c r="P31" s="62"/>
      <c r="Q31" s="25"/>
      <c r="R31" s="27"/>
      <c r="AA31" s="43">
        <v>14</v>
      </c>
      <c r="AB31" s="52" t="s">
        <v>131</v>
      </c>
      <c r="AC31" s="40">
        <v>3</v>
      </c>
      <c r="AD31" s="200" t="s">
        <v>299</v>
      </c>
      <c r="AE31" s="197" t="s">
        <v>187</v>
      </c>
      <c r="AF31" s="154" t="s">
        <v>191</v>
      </c>
    </row>
    <row r="32" spans="1:32" ht="22.5" customHeight="1">
      <c r="J32" s="178"/>
      <c r="M32" s="175"/>
      <c r="O32" s="61">
        <v>17</v>
      </c>
      <c r="P32" s="62"/>
      <c r="Q32" s="25"/>
      <c r="R32" s="27"/>
      <c r="AA32" s="45"/>
      <c r="AB32" s="53"/>
      <c r="AC32" s="42"/>
      <c r="AD32" s="201"/>
      <c r="AE32" s="197"/>
      <c r="AF32" s="155"/>
    </row>
    <row r="33" spans="1:32" ht="22.5" customHeight="1">
      <c r="A33" s="65">
        <v>8</v>
      </c>
      <c r="B33" s="43">
        <v>17</v>
      </c>
      <c r="C33" s="28"/>
      <c r="D33" s="71" t="str">
        <f>IF($B33="","",VLOOKUP($B33,$AA$5:$AH$100,4))</f>
        <v>岩崎　真怜</v>
      </c>
      <c r="E33" s="77" t="str">
        <f>IF($B33="","",VLOOKUP($B33,$AA$5:$AH$100,5))</f>
        <v>②</v>
      </c>
      <c r="F33" s="78" t="str">
        <f>IF($B33="","",VLOOKUP($B33,$AA$5:$AH$100,6))</f>
        <v>（とわの森三愛）</v>
      </c>
      <c r="G33" s="7"/>
      <c r="J33" s="178"/>
      <c r="M33" s="175"/>
      <c r="O33" s="62"/>
      <c r="P33" s="63"/>
      <c r="Q33" s="43">
        <v>19</v>
      </c>
      <c r="R33" s="28"/>
      <c r="S33" s="71" t="str">
        <f>IF($Q33="","",VLOOKUP($Q33,$AA$5:$AH$100,4))</f>
        <v>高橋　亜夕</v>
      </c>
      <c r="T33" s="77" t="str">
        <f>IF($Q33="","",VLOOKUP($Q33,$AA$5:$AH$100,5))</f>
        <v>①</v>
      </c>
      <c r="U33" s="78" t="str">
        <f>IF($Q33="","",VLOOKUP($Q33,$AA$5:$AH$100,6))</f>
        <v>（札幌龍谷学園）</v>
      </c>
      <c r="V33" s="62">
        <v>21</v>
      </c>
      <c r="AA33" s="43">
        <v>15</v>
      </c>
      <c r="AB33" s="49" t="s">
        <v>132</v>
      </c>
      <c r="AC33" s="40">
        <v>1</v>
      </c>
      <c r="AD33" s="202" t="s">
        <v>281</v>
      </c>
      <c r="AE33" s="197" t="s">
        <v>126</v>
      </c>
      <c r="AF33" s="170" t="s">
        <v>139</v>
      </c>
    </row>
    <row r="34" spans="1:32" ht="22.5" customHeight="1">
      <c r="A34" s="65"/>
      <c r="B34" s="45"/>
      <c r="C34" s="30"/>
      <c r="D34" s="74"/>
      <c r="E34" s="76"/>
      <c r="F34" s="80"/>
      <c r="H34" s="64">
        <v>13</v>
      </c>
      <c r="J34" s="178"/>
      <c r="M34" s="175"/>
      <c r="O34" s="62"/>
      <c r="Q34" s="45"/>
      <c r="R34" s="30"/>
      <c r="S34" s="74"/>
      <c r="T34" s="76"/>
      <c r="U34" s="80"/>
      <c r="V34" s="62"/>
      <c r="AA34" s="45"/>
      <c r="AB34" s="50"/>
      <c r="AC34" s="42"/>
      <c r="AD34" s="201"/>
      <c r="AE34" s="197"/>
      <c r="AF34" s="171"/>
    </row>
    <row r="35" spans="1:32" ht="22.5" customHeight="1">
      <c r="H35" s="65"/>
      <c r="J35" s="178"/>
      <c r="M35" s="175"/>
      <c r="O35" s="62"/>
      <c r="AA35" s="43">
        <v>16</v>
      </c>
      <c r="AB35" s="49" t="s">
        <v>132</v>
      </c>
      <c r="AC35" s="40">
        <v>2</v>
      </c>
      <c r="AD35" s="202" t="s">
        <v>300</v>
      </c>
      <c r="AE35" s="197" t="s">
        <v>126</v>
      </c>
      <c r="AF35" s="170" t="s">
        <v>139</v>
      </c>
    </row>
    <row r="36" spans="1:32" ht="22.5" customHeight="1">
      <c r="H36" s="65"/>
      <c r="J36" s="178"/>
      <c r="M36" s="175"/>
      <c r="N36" s="61">
        <v>22</v>
      </c>
      <c r="O36" s="62"/>
      <c r="AA36" s="45"/>
      <c r="AB36" s="50"/>
      <c r="AC36" s="42"/>
      <c r="AD36" s="201"/>
      <c r="AE36" s="197"/>
      <c r="AF36" s="171"/>
    </row>
    <row r="37" spans="1:32" ht="22.5" customHeight="1">
      <c r="A37" s="65">
        <v>9</v>
      </c>
      <c r="B37" s="43">
        <v>6</v>
      </c>
      <c r="C37" s="28"/>
      <c r="D37" s="71" t="str">
        <f>IF($B37="","",VLOOKUP($B37,$AA$5:$AH$100,4))</f>
        <v>上原　弘愛</v>
      </c>
      <c r="E37" s="77" t="str">
        <f>IF($B37="","",VLOOKUP($B37,$AA$5:$AH$100,5))</f>
        <v>②</v>
      </c>
      <c r="F37" s="81" t="str">
        <f>IF($B37="","",VLOOKUP($B37,$AA$5:$AH$100,6))</f>
        <v>（江差）</v>
      </c>
      <c r="H37" s="65"/>
      <c r="I37" s="64">
        <v>20</v>
      </c>
      <c r="J37" s="178"/>
      <c r="M37" s="175"/>
      <c r="N37" s="62"/>
      <c r="O37" s="62"/>
      <c r="Q37" s="43">
        <v>20</v>
      </c>
      <c r="R37" s="28"/>
      <c r="S37" s="71" t="str">
        <f>IF($Q37="","",VLOOKUP($Q37,$AA$5:$AH$100,4))</f>
        <v>鈴木　理子</v>
      </c>
      <c r="T37" s="77" t="str">
        <f>IF($Q37="","",VLOOKUP($Q37,$AA$5:$AH$100,5))</f>
        <v>①</v>
      </c>
      <c r="U37" s="78" t="str">
        <f>IF($Q37="","",VLOOKUP($Q37,$AA$5:$AH$100,6))</f>
        <v>（とわの森三愛）</v>
      </c>
      <c r="V37" s="62">
        <v>22</v>
      </c>
      <c r="AA37" s="43">
        <v>17</v>
      </c>
      <c r="AB37" s="49" t="s">
        <v>132</v>
      </c>
      <c r="AC37" s="40">
        <v>3</v>
      </c>
      <c r="AD37" s="200" t="s">
        <v>140</v>
      </c>
      <c r="AE37" s="197" t="s">
        <v>126</v>
      </c>
      <c r="AF37" s="170" t="s">
        <v>139</v>
      </c>
    </row>
    <row r="38" spans="1:32" ht="22.5" customHeight="1">
      <c r="A38" s="65"/>
      <c r="B38" s="45"/>
      <c r="C38" s="30"/>
      <c r="D38" s="74"/>
      <c r="E38" s="76"/>
      <c r="F38" s="83"/>
      <c r="G38" s="64">
        <v>4</v>
      </c>
      <c r="H38" s="65"/>
      <c r="I38" s="65"/>
      <c r="J38" s="178"/>
      <c r="M38" s="175"/>
      <c r="N38" s="62"/>
      <c r="O38" s="62"/>
      <c r="P38" s="61">
        <v>9</v>
      </c>
      <c r="Q38" s="45"/>
      <c r="R38" s="30"/>
      <c r="S38" s="74"/>
      <c r="T38" s="76"/>
      <c r="U38" s="80"/>
      <c r="V38" s="62"/>
      <c r="AA38" s="45"/>
      <c r="AB38" s="50"/>
      <c r="AC38" s="42"/>
      <c r="AD38" s="201"/>
      <c r="AE38" s="197"/>
      <c r="AF38" s="171"/>
    </row>
    <row r="39" spans="1:32" ht="22.5" customHeight="1">
      <c r="G39" s="65"/>
      <c r="H39" s="66"/>
      <c r="I39" s="65"/>
      <c r="J39" s="178"/>
      <c r="M39" s="175"/>
      <c r="N39" s="62"/>
      <c r="O39" s="63"/>
      <c r="P39" s="62"/>
      <c r="Q39" s="25"/>
      <c r="R39" s="27"/>
      <c r="AA39" s="43">
        <v>18</v>
      </c>
      <c r="AB39" s="49" t="s">
        <v>132</v>
      </c>
      <c r="AC39" s="40">
        <v>4</v>
      </c>
      <c r="AD39" s="200" t="s">
        <v>293</v>
      </c>
      <c r="AE39" s="197" t="s">
        <v>137</v>
      </c>
      <c r="AF39" s="170" t="s">
        <v>139</v>
      </c>
    </row>
    <row r="40" spans="1:32" ht="22.5" customHeight="1">
      <c r="G40" s="65"/>
      <c r="I40" s="65"/>
      <c r="J40" s="178"/>
      <c r="M40" s="175"/>
      <c r="N40" s="62"/>
      <c r="P40" s="62"/>
      <c r="Q40" s="25"/>
      <c r="R40" s="27"/>
      <c r="AA40" s="45"/>
      <c r="AB40" s="50"/>
      <c r="AC40" s="42"/>
      <c r="AD40" s="201"/>
      <c r="AE40" s="197"/>
      <c r="AF40" s="171"/>
    </row>
    <row r="41" spans="1:32" ht="22.5" customHeight="1">
      <c r="A41" s="65">
        <v>10</v>
      </c>
      <c r="B41" s="43">
        <v>13</v>
      </c>
      <c r="C41" s="28"/>
      <c r="D41" s="71" t="str">
        <f>IF($B41="","",VLOOKUP($B41,$AA$5:$AH$100,4))</f>
        <v>日詰　なつみ</v>
      </c>
      <c r="E41" s="77" t="str">
        <f>IF($B41="","",VLOOKUP($B41,$AA$5:$AH$100,5))</f>
        <v>②</v>
      </c>
      <c r="F41" s="81" t="str">
        <f>IF($B41="","",VLOOKUP($B41,$AA$5:$AH$100,6))</f>
        <v>（小樽商業）</v>
      </c>
      <c r="G41" s="66"/>
      <c r="I41" s="65"/>
      <c r="J41" s="178"/>
      <c r="M41" s="175"/>
      <c r="N41" s="62"/>
      <c r="P41" s="63"/>
      <c r="Q41" s="43">
        <v>4</v>
      </c>
      <c r="R41" s="28"/>
      <c r="S41" s="71" t="str">
        <f>IF($Q41="","",VLOOKUP($Q41,$AA$5:$AH$100,4))</f>
        <v>菊村　苑香</v>
      </c>
      <c r="T41" s="77" t="str">
        <f>IF($Q41="","",VLOOKUP($Q41,$AA$5:$AH$100,5))</f>
        <v>②</v>
      </c>
      <c r="U41" s="81" t="str">
        <f>IF($Q41="","",VLOOKUP($Q41,$AA$5:$AH$100,6))</f>
        <v>（市立函館）</v>
      </c>
      <c r="V41" s="62">
        <v>23</v>
      </c>
      <c r="AA41" s="43">
        <v>19</v>
      </c>
      <c r="AB41" s="49" t="s">
        <v>132</v>
      </c>
      <c r="AC41" s="40">
        <v>5</v>
      </c>
      <c r="AD41" s="202" t="s">
        <v>287</v>
      </c>
      <c r="AE41" s="197" t="s">
        <v>137</v>
      </c>
      <c r="AF41" s="170" t="s">
        <v>268</v>
      </c>
    </row>
    <row r="42" spans="1:32" ht="22.5" customHeight="1">
      <c r="A42" s="65"/>
      <c r="B42" s="45"/>
      <c r="C42" s="30"/>
      <c r="D42" s="74"/>
      <c r="E42" s="76"/>
      <c r="F42" s="83"/>
      <c r="I42" s="65"/>
      <c r="J42" s="178"/>
      <c r="M42" s="175"/>
      <c r="N42" s="62"/>
      <c r="Q42" s="45"/>
      <c r="R42" s="30"/>
      <c r="S42" s="74"/>
      <c r="T42" s="76"/>
      <c r="U42" s="83"/>
      <c r="V42" s="62"/>
      <c r="AA42" s="45"/>
      <c r="AB42" s="50"/>
      <c r="AC42" s="42"/>
      <c r="AD42" s="201"/>
      <c r="AE42" s="197"/>
      <c r="AF42" s="171"/>
    </row>
    <row r="43" spans="1:32" ht="22.5" customHeight="1">
      <c r="I43" s="65"/>
      <c r="J43" s="179"/>
      <c r="M43" s="176"/>
      <c r="N43" s="62"/>
      <c r="AA43" s="43">
        <v>20</v>
      </c>
      <c r="AB43" s="49" t="s">
        <v>132</v>
      </c>
      <c r="AC43" s="40">
        <v>6</v>
      </c>
      <c r="AD43" s="200" t="s">
        <v>289</v>
      </c>
      <c r="AE43" s="197" t="s">
        <v>137</v>
      </c>
      <c r="AF43" s="170" t="s">
        <v>139</v>
      </c>
    </row>
    <row r="44" spans="1:32" ht="22.5" customHeight="1">
      <c r="I44" s="65"/>
      <c r="N44" s="62"/>
      <c r="AA44" s="45"/>
      <c r="AB44" s="50"/>
      <c r="AC44" s="42"/>
      <c r="AD44" s="201"/>
      <c r="AE44" s="197"/>
      <c r="AF44" s="171"/>
    </row>
    <row r="45" spans="1:32" ht="22.5" customHeight="1">
      <c r="A45" s="65">
        <v>11</v>
      </c>
      <c r="B45" s="43">
        <v>11</v>
      </c>
      <c r="C45" s="28"/>
      <c r="D45" s="71" t="str">
        <f>IF($B45="","",VLOOKUP($B45,$AA$5:$AH$100,4))</f>
        <v>大久保　佳奈</v>
      </c>
      <c r="E45" s="77" t="str">
        <f>IF($B45="","",VLOOKUP($B45,$AA$5:$AH$100,5))</f>
        <v>①</v>
      </c>
      <c r="F45" s="81" t="str">
        <f>IF($B45="","",VLOOKUP($B45,$AA$5:$AH$100,6))</f>
        <v>（苫小牧南）</v>
      </c>
      <c r="I45" s="65"/>
      <c r="N45" s="62"/>
      <c r="Q45" s="43">
        <v>25</v>
      </c>
      <c r="R45" s="28"/>
      <c r="S45" s="71" t="str">
        <f>IF($Q45="","",VLOOKUP($Q45,$AA$5:$AH$100,4))</f>
        <v>金子　栞苑</v>
      </c>
      <c r="T45" s="77" t="str">
        <f>IF($Q45="","",VLOOKUP($Q45,$AA$5:$AH$100,5))</f>
        <v>②</v>
      </c>
      <c r="U45" s="81" t="str">
        <f>IF($Q45="","",VLOOKUP($Q45,$AA$5:$AH$100,6))</f>
        <v>（室蘭栄）</v>
      </c>
      <c r="V45" s="62">
        <v>24</v>
      </c>
      <c r="AA45" s="43">
        <v>21</v>
      </c>
      <c r="AB45" s="49" t="s">
        <v>132</v>
      </c>
      <c r="AC45" s="40">
        <v>7</v>
      </c>
      <c r="AD45" s="200" t="s">
        <v>296</v>
      </c>
      <c r="AE45" s="197" t="s">
        <v>137</v>
      </c>
      <c r="AF45" s="170" t="s">
        <v>139</v>
      </c>
    </row>
    <row r="46" spans="1:32" ht="22.5" customHeight="1">
      <c r="A46" s="65"/>
      <c r="B46" s="45"/>
      <c r="C46" s="30"/>
      <c r="D46" s="74"/>
      <c r="E46" s="76"/>
      <c r="F46" s="83"/>
      <c r="G46" s="64">
        <v>5</v>
      </c>
      <c r="I46" s="65"/>
      <c r="N46" s="62"/>
      <c r="P46" s="61">
        <v>10</v>
      </c>
      <c r="Q46" s="45"/>
      <c r="R46" s="30"/>
      <c r="S46" s="74"/>
      <c r="T46" s="76"/>
      <c r="U46" s="83"/>
      <c r="V46" s="62"/>
      <c r="AA46" s="45"/>
      <c r="AB46" s="50"/>
      <c r="AC46" s="42"/>
      <c r="AD46" s="201"/>
      <c r="AE46" s="197"/>
      <c r="AF46" s="171"/>
    </row>
    <row r="47" spans="1:32" ht="22.5" customHeight="1">
      <c r="G47" s="65"/>
      <c r="I47" s="65"/>
      <c r="N47" s="62"/>
      <c r="P47" s="62"/>
      <c r="Q47" s="25"/>
      <c r="R47" s="27"/>
      <c r="AA47" s="43">
        <v>22</v>
      </c>
      <c r="AB47" s="49" t="s">
        <v>132</v>
      </c>
      <c r="AC47" s="40">
        <v>8</v>
      </c>
      <c r="AD47" s="200" t="s">
        <v>309</v>
      </c>
      <c r="AE47" s="197" t="s">
        <v>126</v>
      </c>
      <c r="AF47" s="170" t="s">
        <v>268</v>
      </c>
    </row>
    <row r="48" spans="1:32" ht="22.5" customHeight="1">
      <c r="G48" s="65"/>
      <c r="H48" s="64">
        <v>14</v>
      </c>
      <c r="I48" s="65"/>
      <c r="N48" s="62"/>
      <c r="O48" s="61">
        <v>18</v>
      </c>
      <c r="P48" s="62"/>
      <c r="Q48" s="25"/>
      <c r="R48" s="27"/>
      <c r="AA48" s="45"/>
      <c r="AB48" s="50"/>
      <c r="AC48" s="42"/>
      <c r="AD48" s="201"/>
      <c r="AE48" s="197"/>
      <c r="AF48" s="171"/>
    </row>
    <row r="49" spans="1:32" ht="22.5" customHeight="1">
      <c r="A49" s="65">
        <v>12</v>
      </c>
      <c r="B49" s="43">
        <v>26</v>
      </c>
      <c r="C49" s="28"/>
      <c r="D49" s="71" t="str">
        <f>IF($B49="","",VLOOKUP($B49,$AA$5:$AH$100,4))</f>
        <v>菊地　由佳理</v>
      </c>
      <c r="E49" s="77" t="str">
        <f>IF($B49="","",VLOOKUP($B49,$AA$5:$AH$100,5))</f>
        <v>②</v>
      </c>
      <c r="F49" s="81" t="str">
        <f>IF($B49="","",VLOOKUP($B49,$AA$5:$AH$100,6))</f>
        <v>（室蘭栄）</v>
      </c>
      <c r="G49" s="66"/>
      <c r="H49" s="65"/>
      <c r="I49" s="65"/>
      <c r="N49" s="63"/>
      <c r="O49" s="62"/>
      <c r="P49" s="63"/>
      <c r="Q49" s="43">
        <v>8</v>
      </c>
      <c r="R49" s="28"/>
      <c r="S49" s="71" t="str">
        <f>IF($Q49="","",VLOOKUP($Q49,$AA$5:$AH$100,4))</f>
        <v>佐々木　麻鈴</v>
      </c>
      <c r="T49" s="77" t="str">
        <f>IF($Q49="","",VLOOKUP($Q49,$AA$5:$AH$100,5))</f>
        <v>②</v>
      </c>
      <c r="U49" s="81" t="str">
        <f>IF($Q49="","",VLOOKUP($Q49,$AA$5:$AH$100,6))</f>
        <v>（遺愛女子）</v>
      </c>
      <c r="V49" s="62">
        <v>25</v>
      </c>
      <c r="AA49" s="43">
        <v>23</v>
      </c>
      <c r="AB49" s="46" t="s">
        <v>133</v>
      </c>
      <c r="AC49" s="40">
        <v>1</v>
      </c>
      <c r="AD49" s="200" t="s">
        <v>180</v>
      </c>
      <c r="AE49" s="197" t="s">
        <v>154</v>
      </c>
      <c r="AF49" s="154" t="s">
        <v>175</v>
      </c>
    </row>
    <row r="50" spans="1:32" ht="22.5" customHeight="1">
      <c r="A50" s="65"/>
      <c r="B50" s="45"/>
      <c r="C50" s="30"/>
      <c r="D50" s="74"/>
      <c r="E50" s="76"/>
      <c r="F50" s="83"/>
      <c r="H50" s="65"/>
      <c r="I50" s="66"/>
      <c r="O50" s="62"/>
      <c r="Q50" s="45"/>
      <c r="R50" s="30"/>
      <c r="S50" s="74"/>
      <c r="T50" s="76"/>
      <c r="U50" s="83"/>
      <c r="V50" s="62"/>
      <c r="AA50" s="45"/>
      <c r="AB50" s="47"/>
      <c r="AC50" s="42"/>
      <c r="AD50" s="201"/>
      <c r="AE50" s="197"/>
      <c r="AF50" s="155"/>
    </row>
    <row r="51" spans="1:32" ht="22.5" customHeight="1">
      <c r="H51" s="65"/>
      <c r="O51" s="62"/>
      <c r="AA51" s="43">
        <v>24</v>
      </c>
      <c r="AB51" s="46" t="s">
        <v>133</v>
      </c>
      <c r="AC51" s="40">
        <v>2</v>
      </c>
      <c r="AD51" s="200" t="s">
        <v>181</v>
      </c>
      <c r="AE51" s="197" t="s">
        <v>154</v>
      </c>
      <c r="AF51" s="198" t="s">
        <v>182</v>
      </c>
    </row>
    <row r="52" spans="1:32" ht="22.5" customHeight="1">
      <c r="H52" s="65"/>
      <c r="O52" s="62"/>
      <c r="AA52" s="45"/>
      <c r="AB52" s="47"/>
      <c r="AC52" s="42"/>
      <c r="AD52" s="201"/>
      <c r="AE52" s="197"/>
      <c r="AF52" s="199"/>
    </row>
    <row r="53" spans="1:32" ht="22.5" customHeight="1">
      <c r="A53" s="65">
        <v>13</v>
      </c>
      <c r="B53" s="43">
        <v>16</v>
      </c>
      <c r="C53" s="28"/>
      <c r="D53" s="71" t="str">
        <f>IF($B53="","",VLOOKUP($B53,$AA$5:$AH$100,4))</f>
        <v>館　　 彩香</v>
      </c>
      <c r="E53" s="77" t="str">
        <f>IF($B53="","",VLOOKUP($B53,$AA$5:$AH$100,5))</f>
        <v>②</v>
      </c>
      <c r="F53" s="78" t="str">
        <f>IF($B53="","",VLOOKUP($B53,$AA$5:$AH$100,6))</f>
        <v>（とわの森三愛）</v>
      </c>
      <c r="G53" s="7"/>
      <c r="H53" s="66"/>
      <c r="O53" s="63"/>
      <c r="P53" s="8"/>
      <c r="Q53" s="43">
        <v>2</v>
      </c>
      <c r="R53" s="28"/>
      <c r="S53" s="71" t="str">
        <f>IF($Q53="","",VLOOKUP($Q53,$AA$5:$AH$100,4))</f>
        <v>佐藤　凜佳</v>
      </c>
      <c r="T53" s="77" t="str">
        <f>IF($Q53="","",VLOOKUP($Q53,$AA$5:$AH$100,5))</f>
        <v>①</v>
      </c>
      <c r="U53" s="78" t="str">
        <f>IF($Q53="","",VLOOKUP($Q53,$AA$5:$AH$100,6))</f>
        <v>（とわの森三愛）</v>
      </c>
      <c r="V53" s="62">
        <v>26</v>
      </c>
      <c r="AA53" s="43">
        <v>25</v>
      </c>
      <c r="AB53" s="46" t="s">
        <v>133</v>
      </c>
      <c r="AC53" s="40">
        <v>3</v>
      </c>
      <c r="AD53" s="200" t="s">
        <v>207</v>
      </c>
      <c r="AE53" s="197" t="s">
        <v>154</v>
      </c>
      <c r="AF53" s="159" t="s">
        <v>175</v>
      </c>
    </row>
    <row r="54" spans="1:32" ht="22.5" customHeight="1">
      <c r="A54" s="65"/>
      <c r="B54" s="45"/>
      <c r="C54" s="30"/>
      <c r="D54" s="74"/>
      <c r="E54" s="76"/>
      <c r="F54" s="80"/>
      <c r="Q54" s="45"/>
      <c r="R54" s="30"/>
      <c r="S54" s="74"/>
      <c r="T54" s="76"/>
      <c r="U54" s="80"/>
      <c r="V54" s="62"/>
      <c r="AA54" s="45"/>
      <c r="AB54" s="47"/>
      <c r="AC54" s="42"/>
      <c r="AD54" s="201"/>
      <c r="AE54" s="197"/>
      <c r="AF54" s="160"/>
    </row>
    <row r="55" spans="1:32" ht="22.5" customHeight="1">
      <c r="AA55" s="43">
        <v>26</v>
      </c>
      <c r="AB55" s="46" t="s">
        <v>133</v>
      </c>
      <c r="AC55" s="40">
        <v>4</v>
      </c>
      <c r="AD55" s="200" t="s">
        <v>183</v>
      </c>
      <c r="AE55" s="197" t="s">
        <v>154</v>
      </c>
      <c r="AF55" s="159" t="s">
        <v>175</v>
      </c>
    </row>
    <row r="56" spans="1:32" ht="22.5" customHeight="1">
      <c r="AA56" s="45"/>
      <c r="AB56" s="48"/>
      <c r="AC56" s="42"/>
      <c r="AD56" s="201"/>
      <c r="AE56" s="197"/>
      <c r="AF56" s="160"/>
    </row>
  </sheetData>
  <mergeCells count="322">
    <mergeCell ref="AD55:AD56"/>
    <mergeCell ref="AG1:AG2"/>
    <mergeCell ref="AH1:AH2"/>
    <mergeCell ref="AI1:AI2"/>
    <mergeCell ref="AE1:AE2"/>
    <mergeCell ref="AF1:AF2"/>
    <mergeCell ref="AF5:AF6"/>
    <mergeCell ref="AD5:AD6"/>
    <mergeCell ref="AF7:AF8"/>
    <mergeCell ref="AF9:AF10"/>
    <mergeCell ref="A5:A6"/>
    <mergeCell ref="D5:D6"/>
    <mergeCell ref="E5:E6"/>
    <mergeCell ref="F5:F6"/>
    <mergeCell ref="S5:S6"/>
    <mergeCell ref="T5:T6"/>
    <mergeCell ref="B5:B6"/>
    <mergeCell ref="F9:F10"/>
    <mergeCell ref="Z1:AA2"/>
    <mergeCell ref="AB1:AB2"/>
    <mergeCell ref="AC1:AC2"/>
    <mergeCell ref="AD1:AD2"/>
    <mergeCell ref="Z3:AA3"/>
    <mergeCell ref="U5:U6"/>
    <mergeCell ref="V5:V6"/>
    <mergeCell ref="G10:G13"/>
    <mergeCell ref="A13:A14"/>
    <mergeCell ref="D13:D14"/>
    <mergeCell ref="E13:E14"/>
    <mergeCell ref="F13:F14"/>
    <mergeCell ref="B9:B10"/>
    <mergeCell ref="B13:B14"/>
    <mergeCell ref="A9:A10"/>
    <mergeCell ref="D9:D10"/>
    <mergeCell ref="E9:E10"/>
    <mergeCell ref="B17:B18"/>
    <mergeCell ref="B21:B22"/>
    <mergeCell ref="E29:E30"/>
    <mergeCell ref="F29:F30"/>
    <mergeCell ref="A17:A18"/>
    <mergeCell ref="D17:D18"/>
    <mergeCell ref="E17:E18"/>
    <mergeCell ref="F17:F18"/>
    <mergeCell ref="A25:A26"/>
    <mergeCell ref="D25:D26"/>
    <mergeCell ref="A53:A54"/>
    <mergeCell ref="D53:D54"/>
    <mergeCell ref="E53:E54"/>
    <mergeCell ref="F53:F54"/>
    <mergeCell ref="B53:B54"/>
    <mergeCell ref="G18:G21"/>
    <mergeCell ref="A21:A22"/>
    <mergeCell ref="D21:D22"/>
    <mergeCell ref="E21:E22"/>
    <mergeCell ref="F21:F22"/>
    <mergeCell ref="G38:G41"/>
    <mergeCell ref="A41:A42"/>
    <mergeCell ref="D41:D42"/>
    <mergeCell ref="E41:E42"/>
    <mergeCell ref="F41:F42"/>
    <mergeCell ref="A37:A38"/>
    <mergeCell ref="U9:U10"/>
    <mergeCell ref="V9:V10"/>
    <mergeCell ref="G46:G49"/>
    <mergeCell ref="B37:B38"/>
    <mergeCell ref="B41:B42"/>
    <mergeCell ref="B45:B46"/>
    <mergeCell ref="B49:B50"/>
    <mergeCell ref="D37:D38"/>
    <mergeCell ref="E37:E38"/>
    <mergeCell ref="F37:F38"/>
    <mergeCell ref="A49:A50"/>
    <mergeCell ref="D49:D50"/>
    <mergeCell ref="E49:E50"/>
    <mergeCell ref="F49:F50"/>
    <mergeCell ref="S9:S10"/>
    <mergeCell ref="T9:T10"/>
    <mergeCell ref="A45:A46"/>
    <mergeCell ref="D45:D46"/>
    <mergeCell ref="E45:E46"/>
    <mergeCell ref="F45:F46"/>
    <mergeCell ref="B25:B26"/>
    <mergeCell ref="B29:B30"/>
    <mergeCell ref="B33:B34"/>
    <mergeCell ref="G26:G29"/>
    <mergeCell ref="A33:A34"/>
    <mergeCell ref="D33:D34"/>
    <mergeCell ref="E33:E34"/>
    <mergeCell ref="F33:F34"/>
    <mergeCell ref="E25:E26"/>
    <mergeCell ref="F25:F26"/>
    <mergeCell ref="V29:V30"/>
    <mergeCell ref="S33:S34"/>
    <mergeCell ref="T33:T34"/>
    <mergeCell ref="U33:U34"/>
    <mergeCell ref="V33:V34"/>
    <mergeCell ref="A29:A30"/>
    <mergeCell ref="D29:D30"/>
    <mergeCell ref="S29:S30"/>
    <mergeCell ref="T29:T30"/>
    <mergeCell ref="V53:V54"/>
    <mergeCell ref="S25:S26"/>
    <mergeCell ref="T25:T26"/>
    <mergeCell ref="U25:U26"/>
    <mergeCell ref="V25:V26"/>
    <mergeCell ref="S21:S22"/>
    <mergeCell ref="T21:T22"/>
    <mergeCell ref="U21:U22"/>
    <mergeCell ref="V21:V22"/>
    <mergeCell ref="U29:U30"/>
    <mergeCell ref="P18:P21"/>
    <mergeCell ref="P30:P33"/>
    <mergeCell ref="P38:P41"/>
    <mergeCell ref="S53:S54"/>
    <mergeCell ref="T53:T54"/>
    <mergeCell ref="U53:U54"/>
    <mergeCell ref="S49:S50"/>
    <mergeCell ref="T49:T50"/>
    <mergeCell ref="U49:U50"/>
    <mergeCell ref="V49:V50"/>
    <mergeCell ref="S45:S46"/>
    <mergeCell ref="T45:T46"/>
    <mergeCell ref="U45:U46"/>
    <mergeCell ref="V45:V46"/>
    <mergeCell ref="S41:S42"/>
    <mergeCell ref="T41:T42"/>
    <mergeCell ref="U41:U42"/>
    <mergeCell ref="V41:V42"/>
    <mergeCell ref="S37:S38"/>
    <mergeCell ref="T37:T38"/>
    <mergeCell ref="U37:U38"/>
    <mergeCell ref="V37:V38"/>
    <mergeCell ref="I37:I50"/>
    <mergeCell ref="N9:N22"/>
    <mergeCell ref="N36:N49"/>
    <mergeCell ref="J16:J43"/>
    <mergeCell ref="M16:M43"/>
    <mergeCell ref="K28:L30"/>
    <mergeCell ref="P46:P49"/>
    <mergeCell ref="H6:H11"/>
    <mergeCell ref="H20:H27"/>
    <mergeCell ref="H34:H39"/>
    <mergeCell ref="H48:H53"/>
    <mergeCell ref="O48:O53"/>
    <mergeCell ref="O32:O39"/>
    <mergeCell ref="O20:O25"/>
    <mergeCell ref="O6:O11"/>
    <mergeCell ref="I9:I23"/>
    <mergeCell ref="Q37:Q38"/>
    <mergeCell ref="Q33:Q34"/>
    <mergeCell ref="Q29:Q30"/>
    <mergeCell ref="Q25:Q26"/>
    <mergeCell ref="Q53:Q54"/>
    <mergeCell ref="Q49:Q50"/>
    <mergeCell ref="Q45:Q46"/>
    <mergeCell ref="Q41:Q42"/>
    <mergeCell ref="AD7:AD8"/>
    <mergeCell ref="Q5:Q6"/>
    <mergeCell ref="A1:V3"/>
    <mergeCell ref="AA5:AA6"/>
    <mergeCell ref="AB5:AB6"/>
    <mergeCell ref="Q21:Q22"/>
    <mergeCell ref="Q17:Q18"/>
    <mergeCell ref="Q13:Q14"/>
    <mergeCell ref="Q9:Q10"/>
    <mergeCell ref="P10:P13"/>
    <mergeCell ref="S13:S14"/>
    <mergeCell ref="T13:T14"/>
    <mergeCell ref="U13:U14"/>
    <mergeCell ref="V13:V14"/>
    <mergeCell ref="AC5:AC6"/>
    <mergeCell ref="AE5:AE6"/>
    <mergeCell ref="AA7:AA8"/>
    <mergeCell ref="AB7:AB8"/>
    <mergeCell ref="AC7:AC8"/>
    <mergeCell ref="AE7:AE8"/>
    <mergeCell ref="AA9:AA10"/>
    <mergeCell ref="AB9:AB10"/>
    <mergeCell ref="AC9:AC10"/>
    <mergeCell ref="AE9:AE10"/>
    <mergeCell ref="AD9:AD10"/>
    <mergeCell ref="S17:S18"/>
    <mergeCell ref="T17:T18"/>
    <mergeCell ref="U17:U18"/>
    <mergeCell ref="V17:V18"/>
    <mergeCell ref="AB13:AB14"/>
    <mergeCell ref="AD13:AD14"/>
    <mergeCell ref="AD15:AD16"/>
    <mergeCell ref="AB11:AB12"/>
    <mergeCell ref="AC11:AC12"/>
    <mergeCell ref="AE11:AE12"/>
    <mergeCell ref="AF11:AF12"/>
    <mergeCell ref="AD11:AD12"/>
    <mergeCell ref="AC13:AC14"/>
    <mergeCell ref="AE13:AE14"/>
    <mergeCell ref="AB17:AB18"/>
    <mergeCell ref="AC17:AC18"/>
    <mergeCell ref="AE17:AE18"/>
    <mergeCell ref="AF17:AF18"/>
    <mergeCell ref="AD17:AD18"/>
    <mergeCell ref="AF13:AF14"/>
    <mergeCell ref="AB15:AB16"/>
    <mergeCell ref="AC15:AC16"/>
    <mergeCell ref="AE15:AE16"/>
    <mergeCell ref="AF15:AF16"/>
    <mergeCell ref="AB21:AB22"/>
    <mergeCell ref="AC21:AC22"/>
    <mergeCell ref="AE21:AE22"/>
    <mergeCell ref="AF21:AF22"/>
    <mergeCell ref="AD21:AD22"/>
    <mergeCell ref="AB19:AB20"/>
    <mergeCell ref="AC19:AC20"/>
    <mergeCell ref="AE19:AE20"/>
    <mergeCell ref="AF19:AF20"/>
    <mergeCell ref="AD19:AD20"/>
    <mergeCell ref="AB25:AB26"/>
    <mergeCell ref="AC25:AC26"/>
    <mergeCell ref="AE25:AE26"/>
    <mergeCell ref="AF25:AF26"/>
    <mergeCell ref="AD25:AD26"/>
    <mergeCell ref="AB23:AB24"/>
    <mergeCell ref="AC23:AC24"/>
    <mergeCell ref="AE23:AE24"/>
    <mergeCell ref="AF23:AF24"/>
    <mergeCell ref="AD23:AD24"/>
    <mergeCell ref="AB29:AB30"/>
    <mergeCell ref="AC29:AC30"/>
    <mergeCell ref="AE29:AE30"/>
    <mergeCell ref="AF29:AF30"/>
    <mergeCell ref="AD29:AD30"/>
    <mergeCell ref="AB27:AB28"/>
    <mergeCell ref="AC27:AC28"/>
    <mergeCell ref="AE27:AE28"/>
    <mergeCell ref="AF27:AF28"/>
    <mergeCell ref="AD27:AD28"/>
    <mergeCell ref="AB33:AB34"/>
    <mergeCell ref="AC33:AC34"/>
    <mergeCell ref="AE33:AE34"/>
    <mergeCell ref="AF33:AF34"/>
    <mergeCell ref="AD33:AD34"/>
    <mergeCell ref="AB31:AB32"/>
    <mergeCell ref="AC31:AC32"/>
    <mergeCell ref="AE31:AE32"/>
    <mergeCell ref="AF31:AF32"/>
    <mergeCell ref="AD31:AD32"/>
    <mergeCell ref="AB37:AB38"/>
    <mergeCell ref="AC37:AC38"/>
    <mergeCell ref="AE37:AE38"/>
    <mergeCell ref="AF37:AF38"/>
    <mergeCell ref="AD37:AD38"/>
    <mergeCell ref="AB35:AB36"/>
    <mergeCell ref="AC35:AC36"/>
    <mergeCell ref="AE35:AE36"/>
    <mergeCell ref="AF35:AF36"/>
    <mergeCell ref="AD35:AD36"/>
    <mergeCell ref="AB41:AB42"/>
    <mergeCell ref="AC41:AC42"/>
    <mergeCell ref="AE41:AE42"/>
    <mergeCell ref="AF41:AF42"/>
    <mergeCell ref="AD41:AD42"/>
    <mergeCell ref="AB39:AB40"/>
    <mergeCell ref="AC39:AC40"/>
    <mergeCell ref="AE39:AE40"/>
    <mergeCell ref="AF39:AF40"/>
    <mergeCell ref="AD39:AD40"/>
    <mergeCell ref="AB43:AB44"/>
    <mergeCell ref="AC43:AC44"/>
    <mergeCell ref="AE43:AE44"/>
    <mergeCell ref="AF43:AF44"/>
    <mergeCell ref="AD43:AD44"/>
    <mergeCell ref="AB53:AB54"/>
    <mergeCell ref="AC53:AC54"/>
    <mergeCell ref="AE53:AE54"/>
    <mergeCell ref="AF53:AF54"/>
    <mergeCell ref="AC47:AC48"/>
    <mergeCell ref="AE47:AE48"/>
    <mergeCell ref="AF47:AF48"/>
    <mergeCell ref="AD47:AD48"/>
    <mergeCell ref="AB45:AB46"/>
    <mergeCell ref="AC45:AC46"/>
    <mergeCell ref="AE45:AE46"/>
    <mergeCell ref="AF45:AF46"/>
    <mergeCell ref="AD45:AD46"/>
    <mergeCell ref="AD49:AD50"/>
    <mergeCell ref="AD51:AD52"/>
    <mergeCell ref="AD53:AD54"/>
    <mergeCell ref="AA47:AA48"/>
    <mergeCell ref="AA49:AA50"/>
    <mergeCell ref="AB49:AB50"/>
    <mergeCell ref="AC49:AC50"/>
    <mergeCell ref="AA51:AA52"/>
    <mergeCell ref="AA53:AA54"/>
    <mergeCell ref="AB47:AB48"/>
    <mergeCell ref="AA55:AA56"/>
    <mergeCell ref="AB55:AB56"/>
    <mergeCell ref="AC55:AC56"/>
    <mergeCell ref="AE55:AE56"/>
    <mergeCell ref="AE49:AE50"/>
    <mergeCell ref="AF49:AF50"/>
    <mergeCell ref="AB51:AB52"/>
    <mergeCell ref="AC51:AC52"/>
    <mergeCell ref="AE51:AE52"/>
    <mergeCell ref="AF51:AF52"/>
    <mergeCell ref="AF55:AF56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45:AA46"/>
    <mergeCell ref="AA37:AA38"/>
    <mergeCell ref="AA39:AA40"/>
    <mergeCell ref="AA41:AA42"/>
    <mergeCell ref="AA43:AA44"/>
    <mergeCell ref="AA29:AA30"/>
    <mergeCell ref="AA31:AA32"/>
    <mergeCell ref="AA33:AA34"/>
    <mergeCell ref="AA35:AA36"/>
  </mergeCells>
  <phoneticPr fontId="2"/>
  <pageMargins left="0.35" right="0.2" top="0.35" bottom="0.3" header="0.3" footer="0.3"/>
  <pageSetup paperSize="9" scale="70" orientation="portrait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N27"/>
  <sheetViews>
    <sheetView workbookViewId="0">
      <selection activeCell="C26" sqref="C26:N27"/>
    </sheetView>
  </sheetViews>
  <sheetFormatPr defaultRowHeight="13.5"/>
  <sheetData>
    <row r="3" spans="1:14" ht="13.5" customHeight="1">
      <c r="A3" s="21"/>
      <c r="B3" s="22" t="s">
        <v>10</v>
      </c>
      <c r="C3" s="205">
        <v>1</v>
      </c>
      <c r="D3" s="205">
        <v>2</v>
      </c>
      <c r="E3" s="205">
        <v>3</v>
      </c>
      <c r="F3" s="205">
        <v>4</v>
      </c>
      <c r="G3" s="205">
        <v>5</v>
      </c>
      <c r="H3" s="205">
        <v>6</v>
      </c>
      <c r="I3" s="205">
        <v>7</v>
      </c>
      <c r="J3" s="205">
        <v>8</v>
      </c>
      <c r="K3" s="205">
        <v>9</v>
      </c>
      <c r="L3" s="205">
        <v>10</v>
      </c>
      <c r="M3" s="205">
        <v>11</v>
      </c>
      <c r="N3" s="205">
        <v>12</v>
      </c>
    </row>
    <row r="4" spans="1:14" ht="13.5" customHeight="1">
      <c r="A4" s="23" t="s">
        <v>11</v>
      </c>
      <c r="B4" s="2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3.5" customHeight="1">
      <c r="A5" s="213" t="s">
        <v>88</v>
      </c>
      <c r="B5" s="214"/>
      <c r="C5" s="11"/>
      <c r="D5" s="216" t="s">
        <v>20</v>
      </c>
      <c r="E5" s="216"/>
      <c r="F5" s="216"/>
      <c r="G5" s="12"/>
      <c r="H5" s="12"/>
      <c r="I5" s="216" t="s">
        <v>21</v>
      </c>
      <c r="J5" s="216"/>
      <c r="K5" s="216"/>
      <c r="L5" s="12"/>
      <c r="M5" s="12"/>
      <c r="N5" s="13"/>
    </row>
    <row r="6" spans="1:14">
      <c r="A6" s="206" t="s">
        <v>12</v>
      </c>
      <c r="B6" s="206"/>
      <c r="C6" s="14"/>
      <c r="D6" s="216"/>
      <c r="E6" s="216"/>
      <c r="F6" s="216"/>
      <c r="G6" s="15"/>
      <c r="H6" s="15"/>
      <c r="I6" s="216"/>
      <c r="J6" s="216"/>
      <c r="K6" s="216"/>
      <c r="L6" s="15"/>
      <c r="M6" s="15"/>
      <c r="N6" s="16"/>
    </row>
    <row r="7" spans="1:14" ht="14.25">
      <c r="A7" s="215" t="s">
        <v>13</v>
      </c>
      <c r="B7" s="215"/>
      <c r="C7" s="2"/>
      <c r="D7" s="216"/>
      <c r="E7" s="216"/>
      <c r="F7" s="216"/>
      <c r="G7" s="17"/>
      <c r="H7" s="17"/>
      <c r="I7" s="216"/>
      <c r="J7" s="216"/>
      <c r="K7" s="216"/>
      <c r="L7" s="17"/>
      <c r="M7" s="17"/>
      <c r="N7" s="3"/>
    </row>
    <row r="8" spans="1:14">
      <c r="A8" s="206" t="s">
        <v>14</v>
      </c>
      <c r="B8" s="206"/>
      <c r="C8" s="18" t="s">
        <v>22</v>
      </c>
      <c r="D8" s="19" t="s">
        <v>23</v>
      </c>
      <c r="E8" s="19" t="s">
        <v>24</v>
      </c>
      <c r="F8" s="19" t="s">
        <v>25</v>
      </c>
      <c r="G8" s="19" t="s">
        <v>26</v>
      </c>
      <c r="H8" s="19" t="s">
        <v>27</v>
      </c>
      <c r="I8" s="19" t="s">
        <v>28</v>
      </c>
      <c r="J8" s="19" t="s">
        <v>29</v>
      </c>
      <c r="K8" s="19" t="s">
        <v>30</v>
      </c>
      <c r="L8" s="19" t="s">
        <v>31</v>
      </c>
      <c r="M8" s="19"/>
      <c r="N8" s="20"/>
    </row>
    <row r="9" spans="1:14" ht="14.25">
      <c r="A9" s="215" t="s">
        <v>15</v>
      </c>
      <c r="B9" s="215"/>
      <c r="C9" s="18" t="s">
        <v>32</v>
      </c>
      <c r="D9" s="19" t="s">
        <v>33</v>
      </c>
      <c r="E9" s="19" t="s">
        <v>55</v>
      </c>
      <c r="F9" s="19" t="s">
        <v>34</v>
      </c>
      <c r="G9" s="19" t="s">
        <v>35</v>
      </c>
      <c r="H9" s="19" t="s">
        <v>36</v>
      </c>
      <c r="I9" s="19" t="s">
        <v>37</v>
      </c>
      <c r="J9" s="19" t="s">
        <v>38</v>
      </c>
      <c r="K9" s="19" t="s">
        <v>39</v>
      </c>
      <c r="L9" s="19" t="s">
        <v>40</v>
      </c>
      <c r="M9" s="19"/>
      <c r="N9" s="20"/>
    </row>
    <row r="10" spans="1:14">
      <c r="A10" s="206" t="s">
        <v>14</v>
      </c>
      <c r="B10" s="206"/>
      <c r="C10" s="18" t="s">
        <v>56</v>
      </c>
      <c r="D10" s="19" t="s">
        <v>57</v>
      </c>
      <c r="E10" s="19" t="s">
        <v>58</v>
      </c>
      <c r="F10" s="19" t="s">
        <v>41</v>
      </c>
      <c r="G10" s="19" t="s">
        <v>42</v>
      </c>
      <c r="H10" s="19" t="s">
        <v>43</v>
      </c>
      <c r="I10" s="19" t="s">
        <v>44</v>
      </c>
      <c r="J10" s="19" t="s">
        <v>45</v>
      </c>
      <c r="K10" s="19" t="s">
        <v>46</v>
      </c>
      <c r="L10" s="19" t="s">
        <v>47</v>
      </c>
      <c r="M10" s="19"/>
      <c r="N10" s="20"/>
    </row>
    <row r="11" spans="1:14">
      <c r="A11" s="206" t="s">
        <v>16</v>
      </c>
      <c r="B11" s="206"/>
      <c r="C11" s="18" t="s">
        <v>59</v>
      </c>
      <c r="D11" s="19" t="s">
        <v>60</v>
      </c>
      <c r="E11" s="19" t="s">
        <v>61</v>
      </c>
      <c r="F11" s="19" t="s">
        <v>48</v>
      </c>
      <c r="G11" s="19" t="s">
        <v>49</v>
      </c>
      <c r="H11" s="19" t="s">
        <v>50</v>
      </c>
      <c r="I11" s="19" t="s">
        <v>51</v>
      </c>
      <c r="J11" s="19"/>
      <c r="K11" s="19"/>
      <c r="L11" s="19"/>
      <c r="M11" s="19"/>
      <c r="N11" s="20"/>
    </row>
    <row r="12" spans="1:14">
      <c r="A12" s="206" t="s">
        <v>17</v>
      </c>
      <c r="B12" s="206"/>
      <c r="C12" s="18" t="s">
        <v>52</v>
      </c>
      <c r="D12" s="19" t="s">
        <v>53</v>
      </c>
      <c r="E12" s="19" t="s">
        <v>62</v>
      </c>
      <c r="F12" s="19" t="s">
        <v>54</v>
      </c>
      <c r="G12" s="19" t="s">
        <v>63</v>
      </c>
      <c r="H12" s="19" t="s">
        <v>66</v>
      </c>
      <c r="I12" s="19" t="s">
        <v>69</v>
      </c>
      <c r="J12" s="19" t="s">
        <v>70</v>
      </c>
      <c r="K12" s="19" t="s">
        <v>71</v>
      </c>
      <c r="L12" s="19" t="s">
        <v>72</v>
      </c>
      <c r="M12" s="19"/>
      <c r="N12" s="20"/>
    </row>
    <row r="13" spans="1:14">
      <c r="A13" s="206" t="s">
        <v>18</v>
      </c>
      <c r="B13" s="206"/>
      <c r="C13" s="18" t="s">
        <v>64</v>
      </c>
      <c r="D13" s="19" t="s">
        <v>65</v>
      </c>
      <c r="E13" s="19" t="s">
        <v>67</v>
      </c>
      <c r="F13" s="19" t="s">
        <v>73</v>
      </c>
      <c r="G13" s="19" t="s">
        <v>74</v>
      </c>
      <c r="H13" s="19" t="s">
        <v>75</v>
      </c>
      <c r="I13" s="19" t="s">
        <v>76</v>
      </c>
      <c r="J13" s="19" t="s">
        <v>77</v>
      </c>
      <c r="K13" s="19" t="s">
        <v>78</v>
      </c>
      <c r="L13" s="19" t="s">
        <v>79</v>
      </c>
      <c r="M13" s="19"/>
      <c r="N13" s="20"/>
    </row>
    <row r="14" spans="1:14">
      <c r="A14" s="206" t="s">
        <v>19</v>
      </c>
      <c r="B14" s="206"/>
      <c r="C14" s="18" t="s">
        <v>68</v>
      </c>
      <c r="D14" s="19" t="s">
        <v>80</v>
      </c>
      <c r="E14" s="19" t="s">
        <v>81</v>
      </c>
      <c r="F14" s="19" t="s">
        <v>82</v>
      </c>
      <c r="G14" s="19" t="s">
        <v>83</v>
      </c>
      <c r="H14" s="19" t="s">
        <v>84</v>
      </c>
      <c r="I14" s="19" t="s">
        <v>85</v>
      </c>
      <c r="J14" s="19" t="s">
        <v>86</v>
      </c>
      <c r="K14" s="19" t="s">
        <v>87</v>
      </c>
      <c r="L14" s="19"/>
      <c r="M14" s="19"/>
      <c r="N14" s="20"/>
    </row>
    <row r="19" spans="1:14" ht="13.5" customHeight="1">
      <c r="A19" s="21"/>
      <c r="B19" s="22" t="s">
        <v>10</v>
      </c>
      <c r="C19" s="205">
        <v>1</v>
      </c>
      <c r="D19" s="205">
        <v>2</v>
      </c>
      <c r="E19" s="205">
        <v>3</v>
      </c>
      <c r="F19" s="205">
        <v>4</v>
      </c>
      <c r="G19" s="205">
        <v>5</v>
      </c>
      <c r="H19" s="205">
        <v>6</v>
      </c>
      <c r="I19" s="205">
        <v>7</v>
      </c>
      <c r="J19" s="205">
        <v>8</v>
      </c>
      <c r="K19" s="205">
        <v>9</v>
      </c>
      <c r="L19" s="205">
        <v>10</v>
      </c>
      <c r="M19" s="205">
        <v>11</v>
      </c>
      <c r="N19" s="205">
        <v>12</v>
      </c>
    </row>
    <row r="20" spans="1:14" ht="13.5" customHeight="1">
      <c r="A20" s="23" t="s">
        <v>11</v>
      </c>
      <c r="B20" s="2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>
      <c r="A21" s="213" t="s">
        <v>88</v>
      </c>
      <c r="B21" s="214"/>
      <c r="C21" s="18" t="s">
        <v>89</v>
      </c>
      <c r="D21" s="19" t="s">
        <v>90</v>
      </c>
      <c r="E21" s="19" t="s">
        <v>91</v>
      </c>
      <c r="F21" s="19" t="s">
        <v>92</v>
      </c>
      <c r="G21" s="19" t="s">
        <v>93</v>
      </c>
      <c r="H21" s="19" t="s">
        <v>94</v>
      </c>
      <c r="I21" s="19" t="s">
        <v>95</v>
      </c>
      <c r="J21" s="19" t="s">
        <v>96</v>
      </c>
      <c r="K21" s="19" t="s">
        <v>97</v>
      </c>
      <c r="L21" s="19" t="s">
        <v>98</v>
      </c>
      <c r="M21" s="19"/>
      <c r="N21" s="20"/>
    </row>
    <row r="22" spans="1:14">
      <c r="A22" s="206" t="s">
        <v>12</v>
      </c>
      <c r="B22" s="206"/>
      <c r="C22" s="18" t="s">
        <v>99</v>
      </c>
      <c r="D22" s="19" t="s">
        <v>100</v>
      </c>
      <c r="E22" s="19" t="s">
        <v>101</v>
      </c>
      <c r="F22" s="19" t="s">
        <v>102</v>
      </c>
      <c r="G22" s="19" t="s">
        <v>103</v>
      </c>
      <c r="H22" s="19" t="s">
        <v>104</v>
      </c>
      <c r="I22" s="19" t="s">
        <v>105</v>
      </c>
      <c r="J22" s="19" t="s">
        <v>106</v>
      </c>
      <c r="K22" s="19" t="s">
        <v>107</v>
      </c>
      <c r="L22" s="19" t="s">
        <v>108</v>
      </c>
      <c r="M22" s="19"/>
      <c r="N22" s="20"/>
    </row>
    <row r="23" spans="1:14" ht="14.25">
      <c r="A23" s="215" t="s">
        <v>13</v>
      </c>
      <c r="B23" s="215"/>
      <c r="C23" s="18" t="s">
        <v>109</v>
      </c>
      <c r="D23" s="19" t="s">
        <v>110</v>
      </c>
      <c r="E23" s="19" t="s">
        <v>111</v>
      </c>
      <c r="F23" s="19" t="s">
        <v>112</v>
      </c>
      <c r="G23" s="19" t="s">
        <v>113</v>
      </c>
      <c r="H23" s="19" t="s">
        <v>114</v>
      </c>
      <c r="I23" s="19"/>
      <c r="J23" s="19"/>
      <c r="K23" s="19"/>
      <c r="L23" s="19"/>
      <c r="M23" s="19"/>
      <c r="N23" s="20"/>
    </row>
    <row r="24" spans="1:14">
      <c r="A24" s="206" t="s">
        <v>14</v>
      </c>
      <c r="B24" s="206"/>
      <c r="C24" s="18" t="s">
        <v>115</v>
      </c>
      <c r="D24" s="19" t="s">
        <v>116</v>
      </c>
      <c r="E24" s="19" t="s">
        <v>117</v>
      </c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14.25">
      <c r="A25" s="215" t="s">
        <v>15</v>
      </c>
      <c r="B25" s="215"/>
      <c r="C25" s="18" t="s">
        <v>118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>
      <c r="A26" s="206" t="s">
        <v>14</v>
      </c>
      <c r="B26" s="206"/>
      <c r="C26" s="207" t="s">
        <v>119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</row>
    <row r="27" spans="1:14">
      <c r="A27" s="206" t="s">
        <v>16</v>
      </c>
      <c r="B27" s="206"/>
      <c r="C27" s="210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</row>
  </sheetData>
  <mergeCells count="44">
    <mergeCell ref="H3:H4"/>
    <mergeCell ref="I3:I4"/>
    <mergeCell ref="J3:J4"/>
    <mergeCell ref="K3:K4"/>
    <mergeCell ref="C3:C4"/>
    <mergeCell ref="D3:D4"/>
    <mergeCell ref="E3:E4"/>
    <mergeCell ref="A7:B7"/>
    <mergeCell ref="N3:N4"/>
    <mergeCell ref="D5:F7"/>
    <mergeCell ref="I5:K7"/>
    <mergeCell ref="A5:B5"/>
    <mergeCell ref="F3:F4"/>
    <mergeCell ref="G3:G4"/>
    <mergeCell ref="L3:L4"/>
    <mergeCell ref="M3:M4"/>
    <mergeCell ref="A27:B27"/>
    <mergeCell ref="C19:C20"/>
    <mergeCell ref="D19:D20"/>
    <mergeCell ref="A9:B9"/>
    <mergeCell ref="A10:B10"/>
    <mergeCell ref="A11:B11"/>
    <mergeCell ref="A24:B24"/>
    <mergeCell ref="A25:B25"/>
    <mergeCell ref="K19:K20"/>
    <mergeCell ref="A12:B12"/>
    <mergeCell ref="A13:B13"/>
    <mergeCell ref="A14:B14"/>
    <mergeCell ref="A8:B8"/>
    <mergeCell ref="A26:B26"/>
    <mergeCell ref="C26:N27"/>
    <mergeCell ref="A21:B21"/>
    <mergeCell ref="A22:B22"/>
    <mergeCell ref="A23:B23"/>
    <mergeCell ref="E19:E20"/>
    <mergeCell ref="L19:L20"/>
    <mergeCell ref="M19:M20"/>
    <mergeCell ref="A6:B6"/>
    <mergeCell ref="N19:N20"/>
    <mergeCell ref="F19:F20"/>
    <mergeCell ref="G19:G20"/>
    <mergeCell ref="H19:H20"/>
    <mergeCell ref="I19:I20"/>
    <mergeCell ref="J19:J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BD24</vt:lpstr>
      <vt:lpstr>GD25</vt:lpstr>
      <vt:lpstr>BS25</vt:lpstr>
      <vt:lpstr>GS26</vt:lpstr>
      <vt:lpstr>タイムテーブル</vt:lpstr>
      <vt:lpstr>'BD24'!Print_Area</vt:lpstr>
      <vt:lpstr>'BS25'!Print_Area</vt:lpstr>
      <vt:lpstr>'GD25'!Print_Area</vt:lpstr>
      <vt:lpstr>'GS26'!Print_Area</vt:lpstr>
    </vt:vector>
  </TitlesOfParts>
  <Company>壮瞥町教育委員会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壮瞥町教育委員会</dc:creator>
  <cp:lastModifiedBy>Win7</cp:lastModifiedBy>
  <cp:lastPrinted>2017-12-25T00:04:22Z</cp:lastPrinted>
  <dcterms:created xsi:type="dcterms:W3CDTF">2017-09-05T01:35:28Z</dcterms:created>
  <dcterms:modified xsi:type="dcterms:W3CDTF">2017-12-26T19:17:19Z</dcterms:modified>
</cp:coreProperties>
</file>